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5\工務課\工務業務\定時支払ペーパレス化\資料\北野建設専用書式\"/>
    </mc:Choice>
  </mc:AlternateContent>
  <bookViews>
    <workbookView xWindow="27000" yWindow="60" windowWidth="9720" windowHeight="7320" tabRatio="601"/>
  </bookViews>
  <sheets>
    <sheet name="請求書 (既入金手入力)" sheetId="133" r:id="rId1"/>
    <sheet name="請求書 (入金管理タイプ)" sheetId="132" r:id="rId2"/>
    <sheet name="変更履歴" sheetId="134" r:id="rId3"/>
  </sheets>
  <definedNames>
    <definedName name="_xlnm.Print_Area" localSheetId="0">'請求書 (既入金手入力)'!$B$1:$T$38</definedName>
    <definedName name="_xlnm.Print_Area" localSheetId="1">'請求書 (入金管理タイプ)'!$B$1:$T$38</definedName>
  </definedNames>
  <calcPr calcId="162913"/>
</workbook>
</file>

<file path=xl/calcChain.xml><?xml version="1.0" encoding="utf-8"?>
<calcChain xmlns="http://schemas.openxmlformats.org/spreadsheetml/2006/main">
  <c r="O34" i="132" l="1"/>
  <c r="O34" i="133"/>
  <c r="M34" i="133"/>
  <c r="K31" i="133" l="1"/>
  <c r="K29" i="133"/>
  <c r="K27" i="133"/>
  <c r="K25" i="133"/>
  <c r="K23" i="133"/>
  <c r="K21" i="133"/>
  <c r="K19" i="133"/>
  <c r="K17" i="133"/>
  <c r="M18" i="133" s="1"/>
  <c r="K31" i="132"/>
  <c r="K29" i="132"/>
  <c r="K27" i="132"/>
  <c r="K25" i="132"/>
  <c r="K23" i="132"/>
  <c r="K21" i="132"/>
  <c r="K19" i="132"/>
  <c r="O18" i="132"/>
  <c r="K17" i="132"/>
  <c r="M18" i="132" l="1"/>
  <c r="O32" i="133" l="1"/>
  <c r="M32" i="133"/>
  <c r="Q32" i="133" s="1"/>
  <c r="O30" i="133"/>
  <c r="M30" i="133"/>
  <c r="Q30" i="133" s="1"/>
  <c r="O28" i="133"/>
  <c r="M28" i="133"/>
  <c r="Q28" i="133" s="1"/>
  <c r="O26" i="133"/>
  <c r="M26" i="133"/>
  <c r="Q26" i="133" s="1"/>
  <c r="O24" i="133"/>
  <c r="M24" i="133"/>
  <c r="Q24" i="133" s="1"/>
  <c r="O22" i="133"/>
  <c r="M22" i="133"/>
  <c r="Q22" i="133" s="1"/>
  <c r="O20" i="133"/>
  <c r="M20" i="133"/>
  <c r="O18" i="133"/>
  <c r="M32" i="132"/>
  <c r="M30" i="132"/>
  <c r="M28" i="132"/>
  <c r="M26" i="132"/>
  <c r="M24" i="132"/>
  <c r="M22" i="132"/>
  <c r="M20" i="132"/>
  <c r="O26" i="132"/>
  <c r="Q20" i="133" l="1"/>
  <c r="O33" i="133"/>
  <c r="M33" i="133"/>
  <c r="Q18" i="133"/>
  <c r="K33" i="133"/>
  <c r="K34" i="133" s="1"/>
  <c r="U4" i="133"/>
  <c r="O32" i="132"/>
  <c r="O30" i="132"/>
  <c r="Q30" i="132"/>
  <c r="O28" i="132"/>
  <c r="Q26" i="132"/>
  <c r="O24" i="132"/>
  <c r="O22" i="132"/>
  <c r="Q22" i="132"/>
  <c r="O20" i="132"/>
  <c r="Q20" i="132" s="1"/>
  <c r="L61" i="132"/>
  <c r="J61" i="132"/>
  <c r="P60" i="132"/>
  <c r="N60" i="132"/>
  <c r="G60" i="132"/>
  <c r="P59" i="132"/>
  <c r="N59" i="132"/>
  <c r="G59" i="132"/>
  <c r="P58" i="132"/>
  <c r="N58" i="132"/>
  <c r="G58" i="132"/>
  <c r="P57" i="132"/>
  <c r="N57" i="132"/>
  <c r="G57" i="132"/>
  <c r="P56" i="132"/>
  <c r="N56" i="132"/>
  <c r="G56" i="132"/>
  <c r="P55" i="132"/>
  <c r="N55" i="132"/>
  <c r="G55" i="132"/>
  <c r="P54" i="132"/>
  <c r="N54" i="132"/>
  <c r="G54" i="132"/>
  <c r="P53" i="132"/>
  <c r="N53" i="132"/>
  <c r="G53" i="132"/>
  <c r="P52" i="132"/>
  <c r="N52" i="132"/>
  <c r="G52" i="132"/>
  <c r="P51" i="132"/>
  <c r="N51" i="132"/>
  <c r="G51" i="132"/>
  <c r="P50" i="132"/>
  <c r="N50" i="132"/>
  <c r="G50" i="132"/>
  <c r="P49" i="132"/>
  <c r="N49" i="132"/>
  <c r="G49" i="132"/>
  <c r="P48" i="132"/>
  <c r="N48" i="132"/>
  <c r="G48" i="132"/>
  <c r="P47" i="132"/>
  <c r="N47" i="132"/>
  <c r="G47" i="132"/>
  <c r="P46" i="132"/>
  <c r="N46" i="132"/>
  <c r="G46" i="132"/>
  <c r="P45" i="132"/>
  <c r="N45" i="132"/>
  <c r="G45" i="132"/>
  <c r="P44" i="132"/>
  <c r="N44" i="132"/>
  <c r="G44" i="132"/>
  <c r="P43" i="132"/>
  <c r="N43" i="132"/>
  <c r="G43" i="132"/>
  <c r="N42" i="132"/>
  <c r="P42" i="132" s="1"/>
  <c r="N41" i="132"/>
  <c r="J38" i="132" s="1"/>
  <c r="K33" i="132"/>
  <c r="U4" i="132"/>
  <c r="Q33" i="133" l="1"/>
  <c r="Q34" i="133"/>
  <c r="K34" i="132"/>
  <c r="O35" i="133"/>
  <c r="J39" i="133" s="1"/>
  <c r="Q28" i="132"/>
  <c r="Q24" i="132"/>
  <c r="Q32" i="132"/>
  <c r="O33" i="132"/>
  <c r="O35" i="132" s="1"/>
  <c r="Q18" i="132"/>
  <c r="M33" i="132"/>
  <c r="N40" i="132"/>
  <c r="G42" i="132" s="1"/>
  <c r="P41" i="132"/>
  <c r="K35" i="132" l="1"/>
  <c r="H38" i="132" s="1"/>
  <c r="L38" i="132" s="1"/>
  <c r="M34" i="132"/>
  <c r="K35" i="133"/>
  <c r="H38" i="133" s="1"/>
  <c r="L38" i="133" s="1"/>
  <c r="J39" i="132"/>
  <c r="Q33" i="132"/>
  <c r="G41" i="132"/>
  <c r="J37" i="132"/>
  <c r="M35" i="133"/>
  <c r="Q35" i="133"/>
  <c r="E8" i="133" l="1"/>
  <c r="M35" i="132"/>
  <c r="Q34" i="132"/>
  <c r="Q35" i="132" s="1"/>
  <c r="E8" i="132" s="1"/>
</calcChain>
</file>

<file path=xl/comments1.xml><?xml version="1.0" encoding="utf-8"?>
<comments xmlns="http://schemas.openxmlformats.org/spreadsheetml/2006/main">
  <authors>
    <author>a-saito</author>
  </authors>
  <commentList>
    <comment ref="T4" authorId="0" shapeId="0">
      <text>
        <r>
          <rPr>
            <b/>
            <sz val="9"/>
            <color indexed="81"/>
            <rFont val="MS P ゴシック"/>
            <family val="3"/>
            <charset val="128"/>
          </rPr>
          <t>締日を入力してください。</t>
        </r>
        <r>
          <rPr>
            <sz val="9"/>
            <color indexed="81"/>
            <rFont val="MS P ゴシック"/>
            <family val="3"/>
            <charset val="128"/>
          </rPr>
          <t xml:space="preserve">
</t>
        </r>
      </text>
    </comment>
    <comment ref="M5" authorId="0" shapeId="0">
      <text>
        <r>
          <rPr>
            <b/>
            <sz val="9"/>
            <color indexed="81"/>
            <rFont val="MS P ゴシック"/>
            <family val="3"/>
            <charset val="128"/>
          </rPr>
          <t>7桁の取引先コード（業者コード）を入力してください。</t>
        </r>
        <r>
          <rPr>
            <sz val="9"/>
            <color indexed="81"/>
            <rFont val="MS P ゴシック"/>
            <family val="3"/>
            <charset val="128"/>
          </rPr>
          <t xml:space="preserve">
</t>
        </r>
      </text>
    </comment>
    <comment ref="S11" authorId="0" shapeId="0">
      <text>
        <r>
          <rPr>
            <sz val="9"/>
            <color indexed="81"/>
            <rFont val="MS P ゴシック"/>
            <family val="3"/>
            <charset val="128"/>
          </rPr>
          <t xml:space="preserve">口座の種類
</t>
        </r>
      </text>
    </comment>
    <comment ref="T11" authorId="0" shapeId="0">
      <text>
        <r>
          <rPr>
            <b/>
            <sz val="9"/>
            <color indexed="81"/>
            <rFont val="MS P ゴシック"/>
            <family val="3"/>
            <charset val="128"/>
          </rPr>
          <t>口座番号</t>
        </r>
      </text>
    </comment>
    <comment ref="K34" authorId="0" shapeId="0">
      <text>
        <r>
          <rPr>
            <b/>
            <sz val="9"/>
            <color indexed="81"/>
            <rFont val="MS P ゴシック"/>
            <family val="3"/>
            <charset val="128"/>
          </rPr>
          <t>消費税が注文書と同じにならない場合は、V33に調整額を入力する</t>
        </r>
        <r>
          <rPr>
            <sz val="9"/>
            <color indexed="81"/>
            <rFont val="MS P ゴシック"/>
            <family val="3"/>
            <charset val="128"/>
          </rPr>
          <t xml:space="preserve">
</t>
        </r>
      </text>
    </comment>
    <comment ref="O34" authorId="0" shapeId="0">
      <text>
        <r>
          <rPr>
            <sz val="9"/>
            <color indexed="81"/>
            <rFont val="MS P ゴシック"/>
            <family val="3"/>
            <charset val="128"/>
          </rPr>
          <t xml:space="preserve">消費税調整はV34
</t>
        </r>
      </text>
    </comment>
    <comment ref="Q34" authorId="0" shapeId="0">
      <text>
        <r>
          <rPr>
            <b/>
            <sz val="9"/>
            <color indexed="81"/>
            <rFont val="MS P ゴシック"/>
            <family val="3"/>
            <charset val="128"/>
          </rPr>
          <t>消費税調整したい場合は、V35に調整額を入力する</t>
        </r>
        <r>
          <rPr>
            <sz val="9"/>
            <color indexed="81"/>
            <rFont val="MS P ゴシック"/>
            <family val="3"/>
            <charset val="128"/>
          </rPr>
          <t xml:space="preserve">
</t>
        </r>
      </text>
    </comment>
    <comment ref="G38" authorId="0" shapeId="0">
      <text>
        <r>
          <rPr>
            <b/>
            <sz val="9"/>
            <color indexed="81"/>
            <rFont val="MS P ゴシック"/>
            <family val="3"/>
            <charset val="128"/>
          </rPr>
          <t>注文番号を記入
6桁
（CI-NETは8桁）</t>
        </r>
        <r>
          <rPr>
            <sz val="9"/>
            <color indexed="81"/>
            <rFont val="MS P ゴシック"/>
            <family val="3"/>
            <charset val="128"/>
          </rPr>
          <t xml:space="preserve">
</t>
        </r>
      </text>
    </comment>
    <comment ref="J38" authorId="0" shapeId="0">
      <text>
        <r>
          <rPr>
            <b/>
            <sz val="9"/>
            <color indexed="81"/>
            <rFont val="MS P ゴシック"/>
            <family val="3"/>
            <charset val="128"/>
          </rPr>
          <t>前回までの入金金額を入力してください。</t>
        </r>
      </text>
    </comment>
  </commentList>
</comments>
</file>

<file path=xl/comments2.xml><?xml version="1.0" encoding="utf-8"?>
<comments xmlns="http://schemas.openxmlformats.org/spreadsheetml/2006/main">
  <authors>
    <author>a-saito</author>
  </authors>
  <commentList>
    <comment ref="T4" authorId="0" shapeId="0">
      <text>
        <r>
          <rPr>
            <b/>
            <sz val="9"/>
            <color indexed="81"/>
            <rFont val="MS P ゴシック"/>
            <family val="3"/>
            <charset val="128"/>
          </rPr>
          <t>締日を入力してください。</t>
        </r>
        <r>
          <rPr>
            <sz val="9"/>
            <color indexed="81"/>
            <rFont val="MS P ゴシック"/>
            <family val="3"/>
            <charset val="128"/>
          </rPr>
          <t xml:space="preserve">
</t>
        </r>
      </text>
    </comment>
    <comment ref="M5" authorId="0" shapeId="0">
      <text>
        <r>
          <rPr>
            <b/>
            <sz val="9"/>
            <color indexed="81"/>
            <rFont val="MS P ゴシック"/>
            <family val="3"/>
            <charset val="128"/>
          </rPr>
          <t>7桁の取引先コード（業者コード）を入力してください。</t>
        </r>
        <r>
          <rPr>
            <sz val="9"/>
            <color indexed="81"/>
            <rFont val="MS P ゴシック"/>
            <family val="3"/>
            <charset val="128"/>
          </rPr>
          <t xml:space="preserve">
</t>
        </r>
      </text>
    </comment>
    <comment ref="S11" authorId="0" shapeId="0">
      <text>
        <r>
          <rPr>
            <sz val="9"/>
            <color indexed="81"/>
            <rFont val="MS P ゴシック"/>
            <family val="3"/>
            <charset val="128"/>
          </rPr>
          <t xml:space="preserve">口座の種類
</t>
        </r>
      </text>
    </comment>
    <comment ref="T11" authorId="0" shapeId="0">
      <text>
        <r>
          <rPr>
            <b/>
            <sz val="9"/>
            <color indexed="81"/>
            <rFont val="MS P ゴシック"/>
            <family val="3"/>
            <charset val="128"/>
          </rPr>
          <t>口座番号</t>
        </r>
      </text>
    </comment>
    <comment ref="K34" authorId="0" shapeId="0">
      <text>
        <r>
          <rPr>
            <b/>
            <sz val="9"/>
            <color indexed="81"/>
            <rFont val="MS P ゴシック"/>
            <family val="3"/>
            <charset val="128"/>
          </rPr>
          <t xml:space="preserve">消費税が注文書と同じにならない場合は、V33に調整額を入力する
</t>
        </r>
      </text>
    </comment>
    <comment ref="O34" authorId="0" shapeId="0">
      <text>
        <r>
          <rPr>
            <b/>
            <sz val="9"/>
            <color indexed="81"/>
            <rFont val="MS P ゴシック"/>
            <family val="3"/>
            <charset val="128"/>
          </rPr>
          <t>調整額はV34</t>
        </r>
      </text>
    </comment>
    <comment ref="Q34" authorId="0" shapeId="0">
      <text>
        <r>
          <rPr>
            <b/>
            <sz val="9"/>
            <color indexed="81"/>
            <rFont val="MS P ゴシック"/>
            <family val="3"/>
            <charset val="128"/>
          </rPr>
          <t>消費税調整したい場合は、V35に調整額を入力する</t>
        </r>
      </text>
    </comment>
    <comment ref="G38" authorId="0" shapeId="0">
      <text>
        <r>
          <rPr>
            <b/>
            <sz val="9"/>
            <color indexed="81"/>
            <rFont val="MS P ゴシック"/>
            <family val="3"/>
            <charset val="128"/>
          </rPr>
          <t>注文番号を記入
6桁
（CI-NETは8桁）</t>
        </r>
        <r>
          <rPr>
            <sz val="9"/>
            <color indexed="81"/>
            <rFont val="MS P ゴシック"/>
            <family val="3"/>
            <charset val="128"/>
          </rPr>
          <t xml:space="preserve">
</t>
        </r>
      </text>
    </comment>
    <comment ref="J38" authorId="0" shapeId="0">
      <text>
        <r>
          <rPr>
            <b/>
            <sz val="9"/>
            <color indexed="81"/>
            <rFont val="MS P ゴシック"/>
            <family val="3"/>
            <charset val="128"/>
          </rPr>
          <t>41行目以降に入力した履歴と
右上の日付から出力しています。</t>
        </r>
      </text>
    </comment>
  </commentList>
</comments>
</file>

<file path=xl/sharedStrings.xml><?xml version="1.0" encoding="utf-8"?>
<sst xmlns="http://schemas.openxmlformats.org/spreadsheetml/2006/main" count="93" uniqueCount="51">
  <si>
    <t>単位</t>
    <rPh sb="0" eb="2">
      <t>タンイ</t>
    </rPh>
    <phoneticPr fontId="1"/>
  </si>
  <si>
    <t>数量</t>
    <rPh sb="0" eb="2">
      <t>スウリョウ</t>
    </rPh>
    <phoneticPr fontId="1"/>
  </si>
  <si>
    <t>単価</t>
    <rPh sb="0" eb="2">
      <t>タンカ</t>
    </rPh>
    <phoneticPr fontId="1"/>
  </si>
  <si>
    <t>請求金額</t>
    <rPh sb="0" eb="2">
      <t>セイキュウ</t>
    </rPh>
    <rPh sb="2" eb="4">
      <t>キンガク</t>
    </rPh>
    <phoneticPr fontId="1"/>
  </si>
  <si>
    <t>合　　　　　　計</t>
    <rPh sb="0" eb="1">
      <t>ゴウ</t>
    </rPh>
    <rPh sb="7" eb="8">
      <t>ケイ</t>
    </rPh>
    <phoneticPr fontId="1"/>
  </si>
  <si>
    <t>工事名</t>
    <rPh sb="0" eb="2">
      <t>コウジ</t>
    </rPh>
    <rPh sb="2" eb="3">
      <t>メイ</t>
    </rPh>
    <phoneticPr fontId="1"/>
  </si>
  <si>
    <t>請　　　　求　　　　書</t>
    <rPh sb="0" eb="1">
      <t>ショウ</t>
    </rPh>
    <rPh sb="5" eb="6">
      <t>モトム</t>
    </rPh>
    <rPh sb="10" eb="11">
      <t>ショ</t>
    </rPh>
    <phoneticPr fontId="1"/>
  </si>
  <si>
    <t>北野建設株式会社　御中</t>
    <rPh sb="0" eb="2">
      <t>キタノ</t>
    </rPh>
    <rPh sb="2" eb="4">
      <t>ケンセツ</t>
    </rPh>
    <rPh sb="4" eb="8">
      <t>カブシキガイシャ</t>
    </rPh>
    <rPh sb="9" eb="11">
      <t>オンチュウ</t>
    </rPh>
    <phoneticPr fontId="1"/>
  </si>
  <si>
    <t>郵便番号</t>
    <rPh sb="0" eb="4">
      <t>ユウビンバンゴウ</t>
    </rPh>
    <phoneticPr fontId="1"/>
  </si>
  <si>
    <t>住　所</t>
    <rPh sb="0" eb="1">
      <t>ジュウ</t>
    </rPh>
    <rPh sb="2" eb="3">
      <t>トコロ</t>
    </rPh>
    <phoneticPr fontId="1"/>
  </si>
  <si>
    <t>会社名</t>
    <rPh sb="0" eb="3">
      <t>カイシャメイ</t>
    </rPh>
    <phoneticPr fontId="1"/>
  </si>
  <si>
    <t>名称、仕様及び寸法</t>
    <rPh sb="0" eb="2">
      <t>メイショウ</t>
    </rPh>
    <rPh sb="3" eb="5">
      <t>シヨウ</t>
    </rPh>
    <rPh sb="5" eb="6">
      <t>オヨ</t>
    </rPh>
    <rPh sb="7" eb="9">
      <t>スンポウ</t>
    </rPh>
    <phoneticPr fontId="1"/>
  </si>
  <si>
    <t>請負金額</t>
    <rPh sb="0" eb="2">
      <t>ウケオイ</t>
    </rPh>
    <rPh sb="2" eb="4">
      <t>キンガク</t>
    </rPh>
    <phoneticPr fontId="1"/>
  </si>
  <si>
    <t>総出来高</t>
    <rPh sb="0" eb="1">
      <t>ソウ</t>
    </rPh>
    <rPh sb="1" eb="4">
      <t>デキダカ</t>
    </rPh>
    <phoneticPr fontId="1"/>
  </si>
  <si>
    <t>消費税</t>
    <rPh sb="0" eb="3">
      <t>ショウヒゼイ</t>
    </rPh>
    <phoneticPr fontId="1"/>
  </si>
  <si>
    <t>注文番号</t>
    <rPh sb="0" eb="2">
      <t>チュウモン</t>
    </rPh>
    <rPh sb="2" eb="4">
      <t>バンゴウ</t>
    </rPh>
    <phoneticPr fontId="1"/>
  </si>
  <si>
    <t>残　額</t>
    <rPh sb="0" eb="1">
      <t>ザン</t>
    </rPh>
    <rPh sb="2" eb="3">
      <t>ガク</t>
    </rPh>
    <phoneticPr fontId="1"/>
  </si>
  <si>
    <t>支払査定額</t>
    <rPh sb="0" eb="2">
      <t>シハラ</t>
    </rPh>
    <rPh sb="2" eb="4">
      <t>サテイ</t>
    </rPh>
    <rPh sb="4" eb="5">
      <t>ガク</t>
    </rPh>
    <phoneticPr fontId="1"/>
  </si>
  <si>
    <t>承認</t>
    <rPh sb="0" eb="2">
      <t>ショウニン</t>
    </rPh>
    <phoneticPr fontId="1"/>
  </si>
  <si>
    <t>％</t>
    <phoneticPr fontId="1"/>
  </si>
  <si>
    <t>ＴＥＬ</t>
    <phoneticPr fontId="1"/>
  </si>
  <si>
    <t>ＦＡＸ</t>
    <phoneticPr fontId="1"/>
  </si>
  <si>
    <t>銀行</t>
    <rPh sb="0" eb="2">
      <t>ギンコウ</t>
    </rPh>
    <phoneticPr fontId="1"/>
  </si>
  <si>
    <t>支店</t>
    <rPh sb="0" eb="2">
      <t>シテン</t>
    </rPh>
    <phoneticPr fontId="1"/>
  </si>
  <si>
    <t>計</t>
    <rPh sb="0" eb="1">
      <t>ケイ</t>
    </rPh>
    <phoneticPr fontId="1"/>
  </si>
  <si>
    <t>前回迄の
出来高</t>
    <rPh sb="0" eb="2">
      <t>ゼンカイ</t>
    </rPh>
    <rPh sb="2" eb="3">
      <t>マデ</t>
    </rPh>
    <rPh sb="5" eb="8">
      <t>デキダカ</t>
    </rPh>
    <phoneticPr fontId="1"/>
  </si>
  <si>
    <t>予算コード</t>
    <rPh sb="0" eb="2">
      <t>ヨサン</t>
    </rPh>
    <phoneticPr fontId="1"/>
  </si>
  <si>
    <t>振込銀行</t>
    <rPh sb="0" eb="4">
      <t>フリコミギンコウ</t>
    </rPh>
    <phoneticPr fontId="1"/>
  </si>
  <si>
    <t>下記の通り請求致します。</t>
    <rPh sb="0" eb="2">
      <t>カキ</t>
    </rPh>
    <rPh sb="3" eb="4">
      <t>ツウ</t>
    </rPh>
    <rPh sb="5" eb="7">
      <t>セイキュウ</t>
    </rPh>
    <rPh sb="7" eb="8">
      <t>イタ</t>
    </rPh>
    <phoneticPr fontId="1"/>
  </si>
  <si>
    <t>口座名義</t>
    <rPh sb="0" eb="2">
      <t>コウザ</t>
    </rPh>
    <rPh sb="2" eb="4">
      <t>メイギ</t>
    </rPh>
    <phoneticPr fontId="1"/>
  </si>
  <si>
    <t>差引今回
出来高</t>
    <rPh sb="0" eb="1">
      <t>サ</t>
    </rPh>
    <rPh sb="1" eb="2">
      <t>ヒ</t>
    </rPh>
    <rPh sb="2" eb="4">
      <t>コンカイ</t>
    </rPh>
    <rPh sb="5" eb="8">
      <t>デキダカ</t>
    </rPh>
    <phoneticPr fontId="1"/>
  </si>
  <si>
    <t>工事コード・名称</t>
    <rPh sb="0" eb="2">
      <t>コウジ</t>
    </rPh>
    <rPh sb="6" eb="8">
      <t>メイショウ</t>
    </rPh>
    <phoneticPr fontId="1"/>
  </si>
  <si>
    <t>以下、請求履歴</t>
    <rPh sb="0" eb="2">
      <t>イカ</t>
    </rPh>
    <rPh sb="3" eb="7">
      <t>セイキュウリレキ</t>
    </rPh>
    <phoneticPr fontId="1"/>
  </si>
  <si>
    <t>日付</t>
    <rPh sb="0" eb="2">
      <t>ヒヅケ</t>
    </rPh>
    <phoneticPr fontId="1"/>
  </si>
  <si>
    <t>内訳
番号</t>
    <rPh sb="0" eb="2">
      <t>ウチワケ</t>
    </rPh>
    <rPh sb="3" eb="5">
      <t>バンゴウ</t>
    </rPh>
    <phoneticPr fontId="1"/>
  </si>
  <si>
    <t>請求締日</t>
    <rPh sb="0" eb="4">
      <t>セイキュウシメビ</t>
    </rPh>
    <phoneticPr fontId="1"/>
  </si>
  <si>
    <t>請求金額</t>
    <rPh sb="0" eb="4">
      <t>セイキュウキンガク</t>
    </rPh>
    <phoneticPr fontId="1"/>
  </si>
  <si>
    <t>入金金額</t>
    <rPh sb="0" eb="4">
      <t>ニュウキンキンガク</t>
    </rPh>
    <phoneticPr fontId="1"/>
  </si>
  <si>
    <t>合計</t>
    <rPh sb="0" eb="2">
      <t>ゴウケイ</t>
    </rPh>
    <phoneticPr fontId="1"/>
  </si>
  <si>
    <t>業者コード</t>
    <rPh sb="0" eb="2">
      <t>ギョウシャ</t>
    </rPh>
    <phoneticPr fontId="1"/>
  </si>
  <si>
    <t>・お届出の振込先を変更する場合は経理部までお問い合わせください。</t>
    <rPh sb="2" eb="4">
      <t>トドケデ</t>
    </rPh>
    <rPh sb="5" eb="8">
      <t>フリコミサキ</t>
    </rPh>
    <rPh sb="9" eb="11">
      <t>ヘンコウ</t>
    </rPh>
    <rPh sb="13" eb="15">
      <t>バアイ</t>
    </rPh>
    <rPh sb="16" eb="19">
      <t>ケイリブ</t>
    </rPh>
    <rPh sb="22" eb="23">
      <t>ト</t>
    </rPh>
    <rPh sb="24" eb="25">
      <t>ア</t>
    </rPh>
    <phoneticPr fontId="1"/>
  </si>
  <si>
    <t>既入金額</t>
    <phoneticPr fontId="1"/>
  </si>
  <si>
    <t>←消費税端数調整。注文書の金額に合うよう１，-１を入力する。</t>
    <rPh sb="1" eb="4">
      <t>ショウヒゼイ</t>
    </rPh>
    <rPh sb="4" eb="6">
      <t>ハスウ</t>
    </rPh>
    <rPh sb="6" eb="8">
      <t>チョウセイ</t>
    </rPh>
    <rPh sb="9" eb="12">
      <t>チュウモンショ</t>
    </rPh>
    <rPh sb="13" eb="15">
      <t>キンガク</t>
    </rPh>
    <rPh sb="16" eb="17">
      <t>ア</t>
    </rPh>
    <rPh sb="25" eb="27">
      <t>ニュウリョク</t>
    </rPh>
    <phoneticPr fontId="1"/>
  </si>
  <si>
    <t>摘　　　　要</t>
    <rPh sb="0" eb="1">
      <t>テキ</t>
    </rPh>
    <rPh sb="5" eb="6">
      <t>ヨウ</t>
    </rPh>
    <phoneticPr fontId="1"/>
  </si>
  <si>
    <t>書式作成</t>
    <rPh sb="0" eb="2">
      <t>ショシキ</t>
    </rPh>
    <rPh sb="2" eb="4">
      <t>サクセイ</t>
    </rPh>
    <phoneticPr fontId="1"/>
  </si>
  <si>
    <t>フォントをゴシックから明朝へ変更</t>
    <rPh sb="11" eb="13">
      <t>ミンチョウ</t>
    </rPh>
    <rPh sb="14" eb="16">
      <t>ヘンコウ</t>
    </rPh>
    <phoneticPr fontId="1"/>
  </si>
  <si>
    <t>普通</t>
  </si>
  <si>
    <t>←今回請求額の消費税調整欄。</t>
    <rPh sb="1" eb="3">
      <t>コンカイ</t>
    </rPh>
    <rPh sb="3" eb="6">
      <t>セイキュウガク</t>
    </rPh>
    <rPh sb="7" eb="10">
      <t>ショウヒゼイ</t>
    </rPh>
    <rPh sb="10" eb="12">
      <t>チョウセイ</t>
    </rPh>
    <rPh sb="12" eb="13">
      <t>ラン</t>
    </rPh>
    <phoneticPr fontId="1"/>
  </si>
  <si>
    <t>今回請求額の消費税調整欄を追加（調整欄がロックしてある不具合も修正）</t>
    <rPh sb="0" eb="2">
      <t>コンカイ</t>
    </rPh>
    <rPh sb="2" eb="5">
      <t>セイキュウガク</t>
    </rPh>
    <rPh sb="6" eb="9">
      <t>ショウヒゼイ</t>
    </rPh>
    <rPh sb="9" eb="11">
      <t>チョウセイ</t>
    </rPh>
    <rPh sb="11" eb="12">
      <t>ラン</t>
    </rPh>
    <rPh sb="13" eb="15">
      <t>ツイカ</t>
    </rPh>
    <rPh sb="16" eb="19">
      <t>チョウセイラン</t>
    </rPh>
    <rPh sb="27" eb="30">
      <t>フグアイ</t>
    </rPh>
    <rPh sb="31" eb="33">
      <t>シュウセイ</t>
    </rPh>
    <phoneticPr fontId="1"/>
  </si>
  <si>
    <t>←前回迄の消費税調整欄。</t>
    <rPh sb="1" eb="3">
      <t>ゼンカイ</t>
    </rPh>
    <rPh sb="3" eb="4">
      <t>マデ</t>
    </rPh>
    <rPh sb="5" eb="8">
      <t>ショウヒゼイ</t>
    </rPh>
    <rPh sb="8" eb="10">
      <t>チョウセイ</t>
    </rPh>
    <rPh sb="10" eb="11">
      <t>ラン</t>
    </rPh>
    <phoneticPr fontId="1"/>
  </si>
  <si>
    <t>前回迄の出来高の消費税調整欄を追加</t>
    <rPh sb="0" eb="2">
      <t>ゼンカイ</t>
    </rPh>
    <rPh sb="2" eb="3">
      <t>マデ</t>
    </rPh>
    <rPh sb="4" eb="7">
      <t>デキダカ</t>
    </rPh>
    <rPh sb="8" eb="11">
      <t>ショウヒゼイ</t>
    </rPh>
    <rPh sb="11" eb="13">
      <t>チョウセイ</t>
    </rPh>
    <rPh sb="13" eb="14">
      <t>ラン</t>
    </rPh>
    <rPh sb="15" eb="1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</si>
</sst>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_ "/>
    <numFmt numFmtId="177" formatCode="m/d;@"/>
    <numFmt numFmtId="178" formatCode="yyyy&quot;年&quot;m&quot;月&quot;d&quot;日&quot;;@"/>
    <numFmt numFmtId="179" formatCode="yyyy/m/d;@"/>
    <numFmt numFmtId="180" formatCode="0.0%"/>
  </numFmts>
  <fonts count="18">
    <font>
      <sz val="1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20"/>
      <name val="ＭＳ Ｐ明朝"/>
      <family val="1"/>
      <charset val="128"/>
    </font>
    <font>
      <sz val="11"/>
      <name val="ＭＳ Ｐ明朝"/>
      <family val="1"/>
      <charset val="128"/>
    </font>
    <font>
      <sz val="18"/>
      <name val="ＭＳ Ｐ明朝"/>
      <family val="1"/>
      <charset val="128"/>
    </font>
    <font>
      <u/>
      <sz val="18"/>
      <name val="ＭＳ Ｐ明朝"/>
      <family val="1"/>
      <charset val="128"/>
    </font>
    <font>
      <sz val="12"/>
      <name val="ＭＳ Ｐ明朝"/>
      <family val="1"/>
      <charset val="128"/>
    </font>
    <font>
      <b/>
      <sz val="14"/>
      <name val="ＭＳ Ｐ明朝"/>
      <family val="1"/>
      <charset val="128"/>
    </font>
    <font>
      <sz val="16"/>
      <name val="ＭＳ Ｐ明朝"/>
      <family val="1"/>
      <charset val="128"/>
    </font>
    <font>
      <sz val="14"/>
      <name val="ＭＳ Ｐ明朝"/>
      <family val="1"/>
      <charset val="128"/>
    </font>
    <font>
      <sz val="14"/>
      <color theme="0" tint="-0.14999847407452621"/>
      <name val="ＭＳ Ｐ明朝"/>
      <family val="1"/>
      <charset val="128"/>
    </font>
    <font>
      <sz val="11"/>
      <color theme="0" tint="-0.14999847407452621"/>
      <name val="ＭＳ Ｐ明朝"/>
      <family val="1"/>
      <charset val="128"/>
    </font>
    <font>
      <b/>
      <sz val="11"/>
      <name val="ＭＳ Ｐ明朝"/>
      <family val="1"/>
      <charset val="128"/>
    </font>
    <font>
      <sz val="6"/>
      <name val="ＭＳ Ｐ明朝"/>
      <family val="1"/>
      <charset val="128"/>
    </font>
    <font>
      <b/>
      <sz val="2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59">
    <border>
      <left/>
      <right/>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ck">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203">
    <xf numFmtId="0" fontId="0" fillId="0" borderId="0" xfId="0"/>
    <xf numFmtId="0" fontId="6" fillId="0" borderId="0" xfId="0" applyFont="1"/>
    <xf numFmtId="0" fontId="6" fillId="0" borderId="1" xfId="0" applyFont="1" applyBorder="1" applyAlignment="1">
      <alignment horizontal="center"/>
    </xf>
    <xf numFmtId="0" fontId="7" fillId="0" borderId="1" xfId="0" applyFont="1" applyBorder="1" applyAlignment="1">
      <alignment horizontal="center" vertical="center"/>
    </xf>
    <xf numFmtId="0" fontId="5" fillId="0" borderId="1" xfId="0" applyFont="1" applyBorder="1" applyAlignment="1"/>
    <xf numFmtId="0" fontId="6" fillId="0" borderId="1" xfId="0" applyFont="1" applyBorder="1"/>
    <xf numFmtId="0" fontId="8" fillId="0" borderId="0" xfId="0" applyFont="1" applyBorder="1" applyAlignment="1"/>
    <xf numFmtId="0" fontId="8" fillId="0" borderId="13" xfId="0" applyFont="1" applyBorder="1" applyAlignment="1"/>
    <xf numFmtId="0" fontId="7" fillId="0" borderId="13" xfId="0" applyFont="1" applyBorder="1" applyAlignment="1">
      <alignment vertical="center"/>
    </xf>
    <xf numFmtId="0" fontId="6" fillId="0" borderId="13" xfId="0" applyFont="1" applyBorder="1"/>
    <xf numFmtId="0" fontId="6" fillId="0" borderId="14" xfId="0" applyFont="1" applyBorder="1"/>
    <xf numFmtId="178" fontId="9" fillId="0" borderId="13" xfId="0" applyNumberFormat="1" applyFont="1" applyFill="1" applyBorder="1" applyAlignment="1" applyProtection="1">
      <alignment vertical="top"/>
      <protection locked="0"/>
    </xf>
    <xf numFmtId="178" fontId="9" fillId="2" borderId="13" xfId="0" applyNumberFormat="1" applyFont="1" applyFill="1" applyBorder="1" applyAlignment="1" applyProtection="1">
      <alignment horizontal="center" vertical="center"/>
      <protection locked="0"/>
    </xf>
    <xf numFmtId="0" fontId="6" fillId="0" borderId="0" xfId="0" applyFont="1" applyBorder="1"/>
    <xf numFmtId="0" fontId="6" fillId="0" borderId="6" xfId="0" applyFont="1" applyBorder="1"/>
    <xf numFmtId="0" fontId="11" fillId="0" borderId="0" xfId="0" applyFont="1"/>
    <xf numFmtId="0" fontId="13" fillId="0" borderId="0" xfId="0" applyFont="1" applyAlignment="1">
      <alignment horizontal="left"/>
    </xf>
    <xf numFmtId="0" fontId="14" fillId="0" borderId="0" xfId="0" applyFont="1" applyAlignment="1">
      <alignment horizontal="center" vertical="center"/>
    </xf>
    <xf numFmtId="0" fontId="6" fillId="0" borderId="0" xfId="0" applyFont="1" applyFill="1" applyAlignment="1">
      <alignment horizontal="distributed" vertical="center"/>
    </xf>
    <xf numFmtId="0" fontId="6" fillId="0" borderId="0" xfId="0" applyFont="1" applyAlignment="1"/>
    <xf numFmtId="0" fontId="15" fillId="2" borderId="0" xfId="0" applyFont="1" applyFill="1" applyAlignment="1" applyProtection="1">
      <alignment horizontal="center" vertical="center"/>
      <protection locked="0"/>
    </xf>
    <xf numFmtId="0" fontId="15" fillId="2" borderId="0" xfId="0" applyFont="1" applyFill="1" applyAlignment="1" applyProtection="1">
      <alignment vertical="center"/>
      <protection locked="0"/>
    </xf>
    <xf numFmtId="0" fontId="6" fillId="0" borderId="9" xfId="0" applyFont="1" applyBorder="1"/>
    <xf numFmtId="0" fontId="6" fillId="0" borderId="0" xfId="0" applyFont="1" applyBorder="1" applyAlignment="1">
      <alignment horizontal="left" indent="3"/>
    </xf>
    <xf numFmtId="0" fontId="6" fillId="0" borderId="0" xfId="0" applyFont="1" applyBorder="1" applyAlignment="1"/>
    <xf numFmtId="0" fontId="6" fillId="0" borderId="0" xfId="0" applyFont="1" applyFill="1" applyBorder="1" applyAlignment="1"/>
    <xf numFmtId="0" fontId="6" fillId="0" borderId="0" xfId="0" applyFont="1" applyBorder="1" applyAlignment="1">
      <alignment horizontal="center"/>
    </xf>
    <xf numFmtId="0" fontId="6" fillId="0" borderId="0" xfId="0" applyFont="1" applyAlignment="1">
      <alignment horizontal="center"/>
    </xf>
    <xf numFmtId="0" fontId="6" fillId="0" borderId="6" xfId="0" applyFont="1" applyBorder="1" applyAlignment="1"/>
    <xf numFmtId="0" fontId="6" fillId="0" borderId="42" xfId="0" applyFont="1" applyBorder="1" applyAlignment="1">
      <alignment horizontal="center"/>
    </xf>
    <xf numFmtId="0" fontId="6" fillId="0" borderId="43" xfId="0" applyFont="1" applyBorder="1" applyAlignment="1">
      <alignment horizontal="center"/>
    </xf>
    <xf numFmtId="176" fontId="6" fillId="0" borderId="15" xfId="0" applyNumberFormat="1" applyFont="1" applyBorder="1" applyAlignment="1">
      <alignment horizontal="right"/>
    </xf>
    <xf numFmtId="0" fontId="6" fillId="0" borderId="15"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176" fontId="6" fillId="2" borderId="48" xfId="0" applyNumberFormat="1" applyFont="1" applyFill="1" applyBorder="1" applyAlignment="1">
      <alignment horizontal="right"/>
    </xf>
    <xf numFmtId="0" fontId="6" fillId="0" borderId="48" xfId="0" applyFont="1" applyBorder="1" applyAlignment="1">
      <alignment horizontal="center"/>
    </xf>
    <xf numFmtId="0" fontId="6" fillId="0" borderId="49" xfId="0" applyFont="1" applyBorder="1" applyAlignment="1">
      <alignment horizontal="center"/>
    </xf>
    <xf numFmtId="0" fontId="6" fillId="0" borderId="20" xfId="0" applyFont="1" applyBorder="1" applyAlignment="1">
      <alignment horizontal="center"/>
    </xf>
    <xf numFmtId="0" fontId="6" fillId="0" borderId="26" xfId="0" applyFont="1" applyBorder="1" applyAlignment="1">
      <alignment horizontal="center"/>
    </xf>
    <xf numFmtId="49" fontId="12" fillId="2" borderId="27" xfId="0" applyNumberFormat="1" applyFont="1" applyFill="1" applyBorder="1" applyAlignment="1" applyProtection="1">
      <alignment horizontal="center"/>
      <protection locked="0"/>
    </xf>
    <xf numFmtId="0" fontId="10" fillId="0" borderId="3" xfId="0" applyFont="1" applyBorder="1" applyAlignment="1"/>
    <xf numFmtId="0" fontId="6" fillId="0" borderId="0" xfId="0" applyFont="1" applyAlignment="1">
      <alignment vertical="top"/>
    </xf>
    <xf numFmtId="0" fontId="15" fillId="0" borderId="0" xfId="0" applyFont="1" applyAlignment="1">
      <alignment horizontal="center"/>
    </xf>
    <xf numFmtId="5" fontId="15" fillId="0" borderId="0" xfId="0" applyNumberFormat="1" applyFont="1" applyBorder="1" applyAlignment="1">
      <alignment horizontal="center"/>
    </xf>
    <xf numFmtId="0" fontId="6" fillId="0" borderId="0" xfId="0" applyFont="1" applyAlignment="1">
      <alignment horizontal="right"/>
    </xf>
    <xf numFmtId="5" fontId="6" fillId="0" borderId="0" xfId="0" applyNumberFormat="1" applyFont="1" applyBorder="1" applyAlignment="1"/>
    <xf numFmtId="14" fontId="0" fillId="0" borderId="0" xfId="0" applyNumberFormat="1"/>
    <xf numFmtId="0" fontId="6" fillId="0" borderId="58" xfId="0" applyFont="1" applyBorder="1" applyProtection="1">
      <protection locked="0"/>
    </xf>
    <xf numFmtId="0" fontId="17" fillId="0" borderId="0" xfId="0" applyFont="1" applyBorder="1" applyAlignment="1">
      <alignment horizontal="center"/>
    </xf>
    <xf numFmtId="0" fontId="6" fillId="0" borderId="0" xfId="0" applyFont="1" applyBorder="1" applyAlignment="1">
      <alignment horizontal="distributed" vertical="center"/>
    </xf>
    <xf numFmtId="0" fontId="10" fillId="2" borderId="8" xfId="0" applyFont="1" applyFill="1" applyBorder="1" applyAlignment="1" applyProtection="1">
      <alignment horizontal="distributed"/>
      <protection locked="0"/>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12" fillId="0" borderId="0" xfId="0" applyFont="1" applyBorder="1" applyAlignment="1">
      <alignment horizontal="center" vertical="center"/>
    </xf>
    <xf numFmtId="0" fontId="12" fillId="2" borderId="0"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5" fillId="2" borderId="0" xfId="0" applyFont="1" applyFill="1" applyAlignment="1" applyProtection="1">
      <alignment horizontal="center" vertical="center"/>
      <protection locked="0"/>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5" fontId="5" fillId="0" borderId="52" xfId="0" applyNumberFormat="1" applyFont="1" applyBorder="1" applyAlignment="1">
      <alignment horizontal="right" vertical="center"/>
    </xf>
    <xf numFmtId="5" fontId="5" fillId="0" borderId="53" xfId="0" applyNumberFormat="1" applyFont="1" applyBorder="1" applyAlignment="1">
      <alignment horizontal="right" vertical="center"/>
    </xf>
    <xf numFmtId="5" fontId="5" fillId="0" borderId="56" xfId="0" applyNumberFormat="1" applyFont="1" applyBorder="1" applyAlignment="1">
      <alignment horizontal="right" vertical="center"/>
    </xf>
    <xf numFmtId="5" fontId="5" fillId="0" borderId="57" xfId="0" applyNumberFormat="1" applyFont="1" applyBorder="1" applyAlignment="1">
      <alignment horizontal="right" vertical="center"/>
    </xf>
    <xf numFmtId="0" fontId="11"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2" borderId="10"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177" fontId="6" fillId="2" borderId="15" xfId="0" applyNumberFormat="1" applyFont="1" applyFill="1" applyBorder="1" applyAlignment="1" applyProtection="1">
      <alignment horizontal="center" vertical="center" shrinkToFit="1"/>
      <protection locked="0"/>
    </xf>
    <xf numFmtId="177" fontId="6" fillId="2" borderId="16" xfId="0" applyNumberFormat="1"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left"/>
      <protection locked="0"/>
    </xf>
    <xf numFmtId="0" fontId="6" fillId="2" borderId="16" xfId="0" applyFont="1" applyFill="1" applyBorder="1" applyAlignment="1" applyProtection="1">
      <alignment horizontal="left"/>
      <protection locked="0"/>
    </xf>
    <xf numFmtId="176" fontId="6" fillId="2" borderId="15" xfId="0" applyNumberFormat="1" applyFont="1" applyFill="1" applyBorder="1" applyAlignment="1" applyProtection="1">
      <alignment horizontal="right"/>
      <protection locked="0"/>
    </xf>
    <xf numFmtId="176" fontId="6" fillId="2" borderId="16" xfId="0" applyNumberFormat="1" applyFont="1" applyFill="1" applyBorder="1" applyAlignment="1" applyProtection="1">
      <alignment horizontal="right"/>
      <protection locked="0"/>
    </xf>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3" fontId="6" fillId="2" borderId="15" xfId="0" applyNumberFormat="1" applyFont="1" applyFill="1" applyBorder="1" applyAlignment="1" applyProtection="1">
      <alignment horizontal="right"/>
      <protection locked="0"/>
    </xf>
    <xf numFmtId="3" fontId="6" fillId="2" borderId="16" xfId="0" applyNumberFormat="1" applyFont="1" applyFill="1" applyBorder="1" applyAlignment="1" applyProtection="1">
      <alignment horizontal="right"/>
      <protection locked="0"/>
    </xf>
    <xf numFmtId="180" fontId="6" fillId="2" borderId="15" xfId="0" applyNumberFormat="1" applyFont="1" applyFill="1" applyBorder="1" applyAlignment="1" applyProtection="1">
      <alignment horizontal="right"/>
      <protection locked="0"/>
    </xf>
    <xf numFmtId="180" fontId="6" fillId="3" borderId="15" xfId="0" applyNumberFormat="1" applyFont="1" applyFill="1" applyBorder="1" applyAlignment="1">
      <alignment horizontal="right"/>
    </xf>
    <xf numFmtId="3" fontId="6" fillId="0" borderId="16" xfId="0" applyNumberFormat="1" applyFont="1" applyBorder="1" applyAlignment="1">
      <alignment horizontal="right"/>
    </xf>
    <xf numFmtId="180" fontId="6" fillId="2" borderId="16" xfId="0" applyNumberFormat="1" applyFont="1" applyFill="1" applyBorder="1" applyAlignment="1" applyProtection="1">
      <alignment horizontal="right"/>
      <protection locked="0"/>
    </xf>
    <xf numFmtId="180" fontId="6" fillId="3" borderId="16" xfId="0" applyNumberFormat="1" applyFont="1" applyFill="1" applyBorder="1" applyAlignment="1">
      <alignment horizontal="right"/>
    </xf>
    <xf numFmtId="0" fontId="6" fillId="2" borderId="33" xfId="0" applyNumberFormat="1" applyFont="1" applyFill="1" applyBorder="1" applyAlignment="1">
      <alignment horizontal="center" vertical="center"/>
    </xf>
    <xf numFmtId="3" fontId="6" fillId="2" borderId="34" xfId="0" applyNumberFormat="1" applyFont="1" applyFill="1" applyBorder="1" applyAlignment="1" applyProtection="1">
      <alignment horizontal="right"/>
      <protection locked="0"/>
    </xf>
    <xf numFmtId="3" fontId="6" fillId="2" borderId="35" xfId="0" applyNumberFormat="1" applyFont="1" applyFill="1" applyBorder="1" applyAlignment="1" applyProtection="1">
      <alignment horizontal="right"/>
      <protection locked="0"/>
    </xf>
    <xf numFmtId="3" fontId="6" fillId="2" borderId="39" xfId="0" applyNumberFormat="1" applyFont="1" applyFill="1" applyBorder="1" applyAlignment="1" applyProtection="1">
      <alignment horizontal="right"/>
      <protection locked="0"/>
    </xf>
    <xf numFmtId="3" fontId="6" fillId="2" borderId="40" xfId="0" applyNumberFormat="1" applyFont="1" applyFill="1" applyBorder="1" applyAlignment="1" applyProtection="1">
      <alignment horizontal="right"/>
      <protection locked="0"/>
    </xf>
    <xf numFmtId="180" fontId="6" fillId="2" borderId="36" xfId="0" applyNumberFormat="1" applyFont="1" applyFill="1" applyBorder="1" applyAlignment="1" applyProtection="1">
      <alignment horizontal="right"/>
      <protection locked="0"/>
    </xf>
    <xf numFmtId="180" fontId="6" fillId="2" borderId="37" xfId="0" applyNumberFormat="1" applyFont="1" applyFill="1" applyBorder="1" applyAlignment="1" applyProtection="1">
      <alignment horizontal="right"/>
      <protection locked="0"/>
    </xf>
    <xf numFmtId="180" fontId="6" fillId="3" borderId="36" xfId="0" applyNumberFormat="1" applyFont="1" applyFill="1" applyBorder="1" applyAlignment="1">
      <alignment horizontal="right"/>
    </xf>
    <xf numFmtId="180" fontId="6" fillId="3" borderId="37" xfId="0" applyNumberFormat="1" applyFont="1" applyFill="1" applyBorder="1" applyAlignment="1">
      <alignment horizontal="right"/>
    </xf>
    <xf numFmtId="0" fontId="6" fillId="2" borderId="34" xfId="0" applyFont="1" applyFill="1" applyBorder="1" applyAlignment="1" applyProtection="1">
      <alignment horizontal="left"/>
      <protection locked="0"/>
    </xf>
    <xf numFmtId="0" fontId="6" fillId="2" borderId="35"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2" borderId="40" xfId="0" applyFont="1" applyFill="1" applyBorder="1" applyAlignment="1" applyProtection="1">
      <alignment horizontal="left"/>
      <protection locked="0"/>
    </xf>
    <xf numFmtId="3" fontId="6" fillId="2" borderId="36" xfId="0" applyNumberFormat="1" applyFont="1" applyFill="1" applyBorder="1" applyAlignment="1" applyProtection="1">
      <alignment horizontal="right"/>
      <protection locked="0"/>
    </xf>
    <xf numFmtId="3" fontId="6" fillId="2" borderId="37" xfId="0" applyNumberFormat="1" applyFont="1" applyFill="1" applyBorder="1" applyAlignment="1" applyProtection="1">
      <alignment horizontal="right"/>
      <protection locked="0"/>
    </xf>
    <xf numFmtId="3" fontId="6" fillId="0" borderId="36" xfId="0" applyNumberFormat="1" applyFont="1" applyBorder="1" applyAlignment="1">
      <alignment horizontal="right"/>
    </xf>
    <xf numFmtId="3" fontId="6" fillId="0" borderId="37" xfId="0" applyNumberFormat="1" applyFont="1" applyBorder="1" applyAlignment="1">
      <alignment horizontal="right"/>
    </xf>
    <xf numFmtId="177" fontId="6" fillId="2" borderId="33" xfId="0" applyNumberFormat="1" applyFont="1" applyFill="1" applyBorder="1" applyAlignment="1" applyProtection="1">
      <alignment horizontal="center" vertical="center" shrinkToFit="1"/>
      <protection locked="0"/>
    </xf>
    <xf numFmtId="177" fontId="6" fillId="2" borderId="32" xfId="0" applyNumberFormat="1"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39" xfId="0" applyFont="1" applyFill="1" applyBorder="1" applyAlignment="1" applyProtection="1">
      <alignment horizontal="center"/>
      <protection locked="0"/>
    </xf>
    <xf numFmtId="0" fontId="6" fillId="2" borderId="41" xfId="0" applyFont="1" applyFill="1" applyBorder="1" applyAlignment="1" applyProtection="1">
      <alignment horizontal="center"/>
      <protection locked="0"/>
    </xf>
    <xf numFmtId="0" fontId="6" fillId="2" borderId="40" xfId="0" applyFont="1" applyFill="1" applyBorder="1" applyAlignment="1" applyProtection="1">
      <alignment horizontal="center"/>
      <protection locked="0"/>
    </xf>
    <xf numFmtId="176" fontId="6" fillId="2" borderId="33" xfId="0" applyNumberFormat="1" applyFont="1" applyFill="1" applyBorder="1" applyAlignment="1" applyProtection="1">
      <alignment horizontal="right"/>
      <protection locked="0"/>
    </xf>
    <xf numFmtId="176" fontId="6" fillId="2" borderId="32" xfId="0" applyNumberFormat="1" applyFont="1" applyFill="1" applyBorder="1" applyAlignment="1" applyProtection="1">
      <alignment horizontal="right"/>
      <protection locked="0"/>
    </xf>
    <xf numFmtId="0" fontId="6" fillId="2" borderId="33"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0" borderId="46" xfId="0" applyFont="1" applyBorder="1" applyAlignment="1">
      <alignment horizontal="right"/>
    </xf>
    <xf numFmtId="0" fontId="6" fillId="0" borderId="47" xfId="0" applyFont="1" applyBorder="1" applyAlignment="1">
      <alignment horizontal="right"/>
    </xf>
    <xf numFmtId="3" fontId="6" fillId="0" borderId="48" xfId="0" applyNumberFormat="1" applyFont="1" applyBorder="1" applyAlignment="1">
      <alignment horizontal="right"/>
    </xf>
    <xf numFmtId="0" fontId="6" fillId="0" borderId="45" xfId="0" applyFont="1" applyFill="1" applyBorder="1" applyAlignment="1">
      <alignment horizontal="center"/>
    </xf>
    <xf numFmtId="0" fontId="6" fillId="0" borderId="47" xfId="0" applyFont="1" applyFill="1" applyBorder="1" applyAlignment="1">
      <alignment horizontal="center"/>
    </xf>
    <xf numFmtId="0" fontId="6" fillId="0" borderId="43" xfId="0" applyFont="1" applyBorder="1" applyAlignment="1">
      <alignment horizontal="right"/>
    </xf>
    <xf numFmtId="0" fontId="6" fillId="0" borderId="44" xfId="0" applyFont="1" applyBorder="1" applyAlignment="1">
      <alignment horizontal="right"/>
    </xf>
    <xf numFmtId="3" fontId="6" fillId="0" borderId="15" xfId="0" applyNumberFormat="1" applyFont="1" applyBorder="1" applyAlignment="1">
      <alignment horizontal="right"/>
    </xf>
    <xf numFmtId="0" fontId="6" fillId="0" borderId="15" xfId="0" applyFont="1" applyBorder="1" applyAlignment="1">
      <alignment horizontal="center"/>
    </xf>
    <xf numFmtId="0" fontId="6" fillId="0" borderId="28" xfId="0" applyFont="1" applyBorder="1" applyAlignment="1">
      <alignment horizontal="center"/>
    </xf>
    <xf numFmtId="0" fontId="6" fillId="0" borderId="19" xfId="0" applyFont="1" applyBorder="1" applyAlignment="1">
      <alignment horizontal="center"/>
    </xf>
    <xf numFmtId="0" fontId="6" fillId="0" borderId="29" xfId="0" applyFont="1" applyBorder="1" applyAlignment="1">
      <alignment horizontal="center"/>
    </xf>
    <xf numFmtId="5" fontId="12" fillId="0" borderId="12" xfId="0" applyNumberFormat="1" applyFont="1" applyBorder="1" applyAlignment="1">
      <alignment horizontal="right"/>
    </xf>
    <xf numFmtId="5" fontId="12" fillId="2" borderId="12" xfId="0" applyNumberFormat="1" applyFont="1" applyFill="1" applyBorder="1" applyAlignment="1" applyProtection="1">
      <alignment horizontal="right"/>
      <protection locked="0"/>
    </xf>
    <xf numFmtId="5" fontId="12" fillId="0" borderId="7" xfId="0" applyNumberFormat="1" applyFont="1" applyBorder="1" applyAlignment="1">
      <alignment horizontal="right"/>
    </xf>
    <xf numFmtId="5" fontId="12" fillId="0" borderId="8" xfId="0" applyNumberFormat="1" applyFont="1" applyBorder="1" applyAlignment="1">
      <alignment horizontal="right"/>
    </xf>
    <xf numFmtId="3" fontId="6" fillId="0" borderId="28" xfId="0" applyNumberFormat="1" applyFont="1" applyBorder="1" applyAlignment="1">
      <alignment horizontal="right"/>
    </xf>
    <xf numFmtId="3" fontId="6" fillId="0" borderId="19" xfId="0" applyNumberFormat="1" applyFont="1" applyBorder="1" applyAlignment="1">
      <alignment horizontal="right"/>
    </xf>
    <xf numFmtId="3" fontId="6" fillId="0" borderId="29" xfId="0" applyNumberFormat="1" applyFont="1" applyBorder="1" applyAlignment="1">
      <alignment horizontal="right"/>
    </xf>
    <xf numFmtId="0" fontId="6" fillId="0" borderId="30" xfId="0" applyFont="1" applyBorder="1" applyAlignment="1">
      <alignment horizontal="center"/>
    </xf>
    <xf numFmtId="0" fontId="6" fillId="0" borderId="31" xfId="0" applyFont="1" applyBorder="1" applyAlignment="1">
      <alignment horizontal="center"/>
    </xf>
    <xf numFmtId="3" fontId="6" fillId="0" borderId="32" xfId="0" applyNumberFormat="1" applyFont="1" applyBorder="1" applyAlignment="1">
      <alignment horizontal="right"/>
    </xf>
    <xf numFmtId="3" fontId="6" fillId="0" borderId="33" xfId="0" applyNumberFormat="1" applyFont="1" applyBorder="1" applyAlignment="1">
      <alignment horizontal="right"/>
    </xf>
    <xf numFmtId="0" fontId="6" fillId="2" borderId="41"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lignment horizontal="left"/>
    </xf>
    <xf numFmtId="0" fontId="6" fillId="0" borderId="22" xfId="0" applyFont="1" applyBorder="1" applyAlignment="1">
      <alignment horizontal="left"/>
    </xf>
    <xf numFmtId="0" fontId="6" fillId="0" borderId="23" xfId="0" applyFont="1" applyBorder="1" applyAlignment="1">
      <alignment horizontal="left"/>
    </xf>
    <xf numFmtId="0" fontId="6" fillId="0" borderId="1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24" xfId="0" applyFont="1" applyBorder="1" applyAlignment="1">
      <alignment horizontal="left"/>
    </xf>
    <xf numFmtId="0" fontId="6" fillId="0" borderId="25" xfId="0" applyFont="1" applyBorder="1" applyAlignment="1">
      <alignment horizontal="left"/>
    </xf>
    <xf numFmtId="0" fontId="6" fillId="0" borderId="39" xfId="0" applyFont="1" applyBorder="1" applyAlignment="1">
      <alignment horizontal="center"/>
    </xf>
    <xf numFmtId="0" fontId="6" fillId="0" borderId="34" xfId="0" applyFont="1" applyBorder="1" applyAlignment="1">
      <alignment horizontal="center"/>
    </xf>
    <xf numFmtId="0" fontId="6" fillId="0" borderId="41" xfId="0" applyFont="1" applyBorder="1" applyAlignment="1">
      <alignment horizontal="right"/>
    </xf>
    <xf numFmtId="0" fontId="6" fillId="0" borderId="40" xfId="0" applyFont="1" applyBorder="1" applyAlignment="1">
      <alignment horizontal="right"/>
    </xf>
    <xf numFmtId="0" fontId="6" fillId="0" borderId="38" xfId="0" applyFont="1" applyBorder="1" applyAlignment="1">
      <alignment horizontal="right"/>
    </xf>
    <xf numFmtId="0" fontId="6" fillId="0" borderId="35" xfId="0" applyFont="1" applyBorder="1" applyAlignment="1">
      <alignment horizontal="right"/>
    </xf>
    <xf numFmtId="176" fontId="6" fillId="0" borderId="32" xfId="0" applyNumberFormat="1" applyFont="1" applyBorder="1" applyAlignment="1">
      <alignment horizontal="right"/>
    </xf>
    <xf numFmtId="176" fontId="6" fillId="0" borderId="33" xfId="0" applyNumberFormat="1" applyFont="1" applyBorder="1" applyAlignment="1">
      <alignment horizontal="right"/>
    </xf>
    <xf numFmtId="0" fontId="6" fillId="0" borderId="32" xfId="0" applyFont="1" applyBorder="1" applyAlignment="1">
      <alignment horizontal="center"/>
    </xf>
    <xf numFmtId="0" fontId="6" fillId="0" borderId="33" xfId="0" applyFont="1" applyBorder="1" applyAlignment="1">
      <alignment horizontal="center"/>
    </xf>
    <xf numFmtId="0" fontId="10" fillId="2" borderId="8" xfId="0" applyFont="1" applyFill="1" applyBorder="1" applyAlignment="1" applyProtection="1">
      <alignment horizontal="center"/>
      <protection locked="0"/>
    </xf>
    <xf numFmtId="38" fontId="6" fillId="2" borderId="15" xfId="1" applyFont="1" applyFill="1" applyBorder="1" applyAlignment="1" applyProtection="1">
      <protection locked="0"/>
    </xf>
    <xf numFmtId="38" fontId="6" fillId="2" borderId="16" xfId="1" applyFont="1" applyFill="1" applyBorder="1" applyAlignment="1" applyProtection="1">
      <protection locked="0"/>
    </xf>
    <xf numFmtId="38" fontId="6" fillId="2" borderId="34" xfId="1" applyFont="1" applyFill="1" applyBorder="1" applyAlignment="1" applyProtection="1">
      <protection locked="0"/>
    </xf>
    <xf numFmtId="38" fontId="6" fillId="2" borderId="35" xfId="1" applyFont="1" applyFill="1" applyBorder="1" applyAlignment="1" applyProtection="1">
      <protection locked="0"/>
    </xf>
    <xf numFmtId="38" fontId="6" fillId="2" borderId="39" xfId="1" applyFont="1" applyFill="1" applyBorder="1" applyAlignment="1" applyProtection="1">
      <protection locked="0"/>
    </xf>
    <xf numFmtId="38" fontId="6" fillId="2" borderId="40" xfId="1" applyFont="1" applyFill="1" applyBorder="1" applyAlignment="1" applyProtection="1">
      <protection locked="0"/>
    </xf>
    <xf numFmtId="38" fontId="6" fillId="2" borderId="33" xfId="1" applyFont="1" applyFill="1" applyBorder="1" applyAlignment="1" applyProtection="1">
      <protection locked="0"/>
    </xf>
    <xf numFmtId="38" fontId="6" fillId="2" borderId="32" xfId="1" applyFont="1" applyFill="1" applyBorder="1" applyAlignment="1" applyProtection="1">
      <protection locked="0"/>
    </xf>
    <xf numFmtId="14" fontId="6" fillId="0" borderId="0" xfId="0" applyNumberFormat="1" applyFont="1" applyAlignment="1">
      <alignment horizontal="center"/>
    </xf>
    <xf numFmtId="14" fontId="6" fillId="0" borderId="17" xfId="0" applyNumberFormat="1" applyFont="1" applyBorder="1" applyAlignment="1" applyProtection="1">
      <alignment horizontal="right"/>
      <protection locked="0"/>
    </xf>
    <xf numFmtId="5" fontId="6" fillId="0" borderId="17" xfId="0" applyNumberFormat="1" applyFont="1" applyBorder="1" applyAlignment="1" applyProtection="1">
      <alignment horizontal="right"/>
      <protection locked="0"/>
    </xf>
    <xf numFmtId="179" fontId="6" fillId="0" borderId="5" xfId="0" applyNumberFormat="1" applyFont="1" applyBorder="1" applyAlignment="1">
      <alignment horizontal="center"/>
    </xf>
    <xf numFmtId="179" fontId="6" fillId="0" borderId="0" xfId="0" applyNumberFormat="1" applyFont="1" applyBorder="1" applyAlignment="1">
      <alignment horizontal="center"/>
    </xf>
    <xf numFmtId="14" fontId="6" fillId="0" borderId="18" xfId="0" applyNumberFormat="1" applyFont="1" applyBorder="1" applyAlignment="1" applyProtection="1">
      <alignment horizontal="right"/>
      <protection locked="0"/>
    </xf>
    <xf numFmtId="5" fontId="6" fillId="0" borderId="18" xfId="0" applyNumberFormat="1" applyFont="1" applyBorder="1" applyAlignment="1" applyProtection="1">
      <alignment horizontal="right"/>
      <protection locked="0"/>
    </xf>
    <xf numFmtId="5" fontId="6" fillId="0" borderId="12" xfId="0" applyNumberFormat="1"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89648</xdr:colOff>
      <xdr:row>6</xdr:row>
      <xdr:rowOff>224117</xdr:rowOff>
    </xdr:from>
    <xdr:to>
      <xdr:col>19</xdr:col>
      <xdr:colOff>705971</xdr:colOff>
      <xdr:row>8</xdr:row>
      <xdr:rowOff>246530</xdr:rowOff>
    </xdr:to>
    <xdr:sp macro="" textlink="">
      <xdr:nvSpPr>
        <xdr:cNvPr id="2" name="楕円 1"/>
        <xdr:cNvSpPr/>
      </xdr:nvSpPr>
      <xdr:spPr>
        <a:xfrm>
          <a:off x="10405223" y="1367117"/>
          <a:ext cx="616323" cy="6129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19</xdr:col>
      <xdr:colOff>89648</xdr:colOff>
      <xdr:row>6</xdr:row>
      <xdr:rowOff>224117</xdr:rowOff>
    </xdr:from>
    <xdr:to>
      <xdr:col>19</xdr:col>
      <xdr:colOff>705971</xdr:colOff>
      <xdr:row>8</xdr:row>
      <xdr:rowOff>246530</xdr:rowOff>
    </xdr:to>
    <xdr:sp macro="" textlink="">
      <xdr:nvSpPr>
        <xdr:cNvPr id="2" name="楕円 1"/>
        <xdr:cNvSpPr/>
      </xdr:nvSpPr>
      <xdr:spPr>
        <a:xfrm>
          <a:off x="10405223" y="1367117"/>
          <a:ext cx="616323" cy="6129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6"/>
  <sheetViews>
    <sheetView tabSelected="1" view="pageBreakPreview" zoomScale="85" zoomScaleNormal="100" zoomScaleSheetLayoutView="85" workbookViewId="0">
      <selection activeCell="O34" sqref="O34:P34"/>
    </sheetView>
  </sheetViews>
  <sheetFormatPr defaultRowHeight="13.5"/>
  <cols>
    <col min="1" max="1" width="3.5" style="1" customWidth="1"/>
    <col min="2" max="3" width="3.75" style="1" customWidth="1"/>
    <col min="4" max="6" width="9" style="1"/>
    <col min="7" max="7" width="12.375" style="1" customWidth="1"/>
    <col min="8" max="8" width="9" style="1"/>
    <col min="9" max="9" width="5.25" style="1" bestFit="1" customWidth="1"/>
    <col min="10" max="10" width="10.5" style="1" customWidth="1"/>
    <col min="11" max="12" width="6.625" style="1" customWidth="1"/>
    <col min="13" max="18" width="6.25" style="1" customWidth="1"/>
    <col min="19" max="19" width="9.5" style="1" customWidth="1"/>
    <col min="20" max="20" width="20" style="1" customWidth="1"/>
    <col min="21" max="21" width="5.625" style="1" customWidth="1"/>
    <col min="22" max="16384" width="9" style="1"/>
  </cols>
  <sheetData>
    <row r="1" spans="2:22" ht="13.5" customHeight="1">
      <c r="B1" s="49" t="s">
        <v>6</v>
      </c>
      <c r="C1" s="49"/>
      <c r="D1" s="49"/>
      <c r="E1" s="49"/>
      <c r="F1" s="49"/>
      <c r="G1" s="49"/>
      <c r="H1" s="49"/>
      <c r="I1" s="49"/>
      <c r="J1" s="49"/>
      <c r="K1" s="49"/>
      <c r="L1" s="49"/>
      <c r="M1" s="49"/>
      <c r="N1" s="49"/>
      <c r="O1" s="49"/>
      <c r="P1" s="49"/>
      <c r="Q1" s="49"/>
      <c r="R1" s="49"/>
      <c r="S1" s="49"/>
      <c r="T1" s="49"/>
    </row>
    <row r="2" spans="2:22" ht="13.5" customHeight="1">
      <c r="B2" s="49"/>
      <c r="C2" s="49"/>
      <c r="D2" s="49"/>
      <c r="E2" s="49"/>
      <c r="F2" s="49"/>
      <c r="G2" s="49"/>
      <c r="H2" s="49"/>
      <c r="I2" s="49"/>
      <c r="J2" s="49"/>
      <c r="K2" s="49"/>
      <c r="L2" s="49"/>
      <c r="M2" s="49"/>
      <c r="N2" s="49"/>
      <c r="O2" s="49"/>
      <c r="P2" s="49"/>
      <c r="Q2" s="49"/>
      <c r="R2" s="49"/>
      <c r="S2" s="49"/>
      <c r="T2" s="49"/>
    </row>
    <row r="3" spans="2:22" ht="6" customHeight="1" thickBot="1">
      <c r="B3" s="2"/>
      <c r="C3" s="2"/>
      <c r="D3" s="3"/>
      <c r="E3" s="2"/>
      <c r="F3" s="2"/>
      <c r="G3" s="4"/>
      <c r="H3" s="4"/>
      <c r="I3" s="4"/>
      <c r="J3" s="4"/>
      <c r="K3" s="4"/>
      <c r="L3" s="4"/>
      <c r="M3" s="4"/>
      <c r="N3" s="4"/>
      <c r="O3" s="4"/>
      <c r="P3" s="4"/>
      <c r="Q3" s="5"/>
      <c r="R3" s="5"/>
      <c r="S3" s="5"/>
      <c r="T3" s="5"/>
    </row>
    <row r="4" spans="2:22" ht="21.75" thickTop="1">
      <c r="B4" s="6" t="s">
        <v>7</v>
      </c>
      <c r="C4" s="6"/>
      <c r="D4" s="6"/>
      <c r="E4" s="7"/>
      <c r="F4" s="7"/>
      <c r="G4" s="7"/>
      <c r="H4" s="8"/>
      <c r="I4" s="9"/>
      <c r="J4" s="10"/>
      <c r="K4" s="9"/>
      <c r="R4" s="11"/>
      <c r="S4" s="11"/>
      <c r="T4" s="12">
        <v>44377</v>
      </c>
      <c r="U4" s="1" t="str">
        <f ca="1">IF((NOW()-T4)&gt;30,"30日以上前の日付です。","")&amp;IF(EOMONTH(T4,0)=T4,"","月末以外の日付です。")</f>
        <v>30日以上前の日付です。</v>
      </c>
    </row>
    <row r="5" spans="2:22" ht="16.5" customHeight="1">
      <c r="E5" s="13"/>
      <c r="F5" s="13"/>
      <c r="G5" s="13"/>
      <c r="H5" s="13"/>
      <c r="I5" s="13"/>
      <c r="J5" s="14"/>
      <c r="K5" s="50" t="s">
        <v>39</v>
      </c>
      <c r="L5" s="50"/>
      <c r="M5" s="51"/>
      <c r="N5" s="51"/>
      <c r="O5" s="51"/>
    </row>
    <row r="6" spans="2:22" ht="18.75">
      <c r="D6" s="15" t="s">
        <v>28</v>
      </c>
      <c r="E6" s="13"/>
      <c r="F6" s="13"/>
      <c r="G6" s="13"/>
      <c r="H6" s="13"/>
      <c r="I6" s="13"/>
      <c r="J6" s="14"/>
      <c r="K6" s="50" t="s">
        <v>8</v>
      </c>
      <c r="L6" s="50"/>
      <c r="M6" s="52"/>
      <c r="N6" s="52"/>
    </row>
    <row r="7" spans="2:22" ht="23.25" customHeight="1" thickBot="1">
      <c r="D7" s="15"/>
      <c r="E7" s="13"/>
      <c r="F7" s="13"/>
      <c r="G7" s="13"/>
      <c r="H7" s="13"/>
      <c r="I7" s="13"/>
      <c r="J7" s="14"/>
      <c r="K7" s="50" t="s">
        <v>9</v>
      </c>
      <c r="L7" s="50"/>
      <c r="M7" s="53"/>
      <c r="N7" s="53"/>
      <c r="O7" s="53"/>
      <c r="P7" s="53"/>
      <c r="Q7" s="53"/>
      <c r="R7" s="53"/>
      <c r="S7" s="53"/>
    </row>
    <row r="8" spans="2:22" ht="23.25" customHeight="1">
      <c r="B8" s="58" t="s">
        <v>3</v>
      </c>
      <c r="C8" s="59"/>
      <c r="D8" s="60"/>
      <c r="E8" s="64">
        <f>IF(Q35&gt;L38,"残高エラー",Q35)</f>
        <v>0</v>
      </c>
      <c r="F8" s="64"/>
      <c r="G8" s="64"/>
      <c r="H8" s="64"/>
      <c r="I8" s="65"/>
      <c r="J8" s="14"/>
      <c r="K8" s="50" t="s">
        <v>10</v>
      </c>
      <c r="L8" s="50"/>
      <c r="M8" s="68"/>
      <c r="N8" s="68"/>
      <c r="O8" s="68"/>
      <c r="P8" s="68"/>
      <c r="Q8" s="68"/>
      <c r="R8" s="68"/>
      <c r="S8" s="68"/>
      <c r="T8" s="16"/>
    </row>
    <row r="9" spans="2:22" ht="23.25" customHeight="1" thickBot="1">
      <c r="B9" s="61"/>
      <c r="C9" s="62"/>
      <c r="D9" s="63"/>
      <c r="E9" s="66"/>
      <c r="F9" s="66"/>
      <c r="G9" s="66"/>
      <c r="H9" s="66"/>
      <c r="I9" s="67"/>
      <c r="J9" s="14"/>
      <c r="M9" s="69"/>
      <c r="N9" s="69"/>
      <c r="O9" s="69"/>
      <c r="P9" s="69"/>
      <c r="Q9" s="69"/>
      <c r="R9" s="69"/>
      <c r="S9" s="69"/>
      <c r="T9" s="17"/>
    </row>
    <row r="10" spans="2:22" ht="23.25" customHeight="1">
      <c r="E10" s="13"/>
      <c r="F10" s="13"/>
      <c r="G10" s="13"/>
      <c r="H10" s="13"/>
      <c r="I10" s="13"/>
      <c r="J10" s="14"/>
      <c r="K10" s="50" t="s">
        <v>20</v>
      </c>
      <c r="L10" s="50"/>
      <c r="M10" s="57"/>
      <c r="N10" s="57"/>
      <c r="O10" s="57"/>
      <c r="P10" s="57"/>
      <c r="Q10" s="18" t="s">
        <v>21</v>
      </c>
      <c r="R10" s="57"/>
      <c r="S10" s="57"/>
      <c r="T10" s="57"/>
    </row>
    <row r="11" spans="2:22" ht="17.25" customHeight="1">
      <c r="B11" s="54" t="s">
        <v>5</v>
      </c>
      <c r="C11" s="54"/>
      <c r="D11" s="55"/>
      <c r="E11" s="55"/>
      <c r="F11" s="55"/>
      <c r="G11" s="55"/>
      <c r="H11" s="55"/>
      <c r="I11" s="55"/>
      <c r="J11" s="14"/>
      <c r="K11" s="50" t="s">
        <v>27</v>
      </c>
      <c r="L11" s="50"/>
      <c r="M11" s="57"/>
      <c r="N11" s="57"/>
      <c r="O11" s="19" t="s">
        <v>22</v>
      </c>
      <c r="P11" s="57"/>
      <c r="Q11" s="57"/>
      <c r="R11" s="19" t="s">
        <v>23</v>
      </c>
      <c r="S11" s="20" t="s">
        <v>46</v>
      </c>
      <c r="T11" s="21"/>
    </row>
    <row r="12" spans="2:22" ht="15.75" customHeight="1">
      <c r="B12" s="54"/>
      <c r="C12" s="54"/>
      <c r="D12" s="56"/>
      <c r="E12" s="56"/>
      <c r="F12" s="56"/>
      <c r="G12" s="56"/>
      <c r="H12" s="56"/>
      <c r="I12" s="56"/>
      <c r="J12" s="14"/>
      <c r="K12" s="50" t="s">
        <v>29</v>
      </c>
      <c r="L12" s="50"/>
      <c r="M12" s="57"/>
      <c r="N12" s="57"/>
      <c r="O12" s="57"/>
      <c r="P12" s="57"/>
      <c r="Q12" s="57"/>
      <c r="R12" s="19"/>
      <c r="S12" s="19"/>
      <c r="T12" s="19"/>
    </row>
    <row r="13" spans="2:22" ht="15.75" customHeight="1">
      <c r="E13" s="13"/>
      <c r="F13" s="13"/>
      <c r="G13" s="13"/>
      <c r="H13" s="13"/>
      <c r="I13" s="13"/>
      <c r="J13" s="22"/>
      <c r="K13" s="23" t="s">
        <v>40</v>
      </c>
      <c r="L13" s="24"/>
      <c r="M13" s="25"/>
      <c r="N13" s="25"/>
      <c r="O13" s="25"/>
      <c r="P13" s="25"/>
      <c r="Q13" s="25"/>
      <c r="R13" s="25"/>
      <c r="S13" s="24"/>
      <c r="T13" s="24"/>
    </row>
    <row r="14" spans="2:22" ht="9.9499999999999993" customHeight="1">
      <c r="B14" s="90" t="s">
        <v>34</v>
      </c>
      <c r="C14" s="93" t="s">
        <v>33</v>
      </c>
      <c r="D14" s="96" t="s">
        <v>11</v>
      </c>
      <c r="E14" s="97"/>
      <c r="F14" s="97"/>
      <c r="G14" s="98"/>
      <c r="H14" s="104" t="s">
        <v>1</v>
      </c>
      <c r="I14" s="70" t="s">
        <v>0</v>
      </c>
      <c r="J14" s="96" t="s">
        <v>2</v>
      </c>
      <c r="K14" s="70" t="s">
        <v>12</v>
      </c>
      <c r="L14" s="70"/>
      <c r="M14" s="73" t="s">
        <v>13</v>
      </c>
      <c r="N14" s="70"/>
      <c r="O14" s="76" t="s">
        <v>25</v>
      </c>
      <c r="P14" s="70"/>
      <c r="Q14" s="76" t="s">
        <v>30</v>
      </c>
      <c r="R14" s="70"/>
      <c r="S14" s="77" t="s">
        <v>43</v>
      </c>
      <c r="T14" s="73"/>
      <c r="U14" s="26"/>
      <c r="V14" s="27"/>
    </row>
    <row r="15" spans="2:22" ht="9.9499999999999993" customHeight="1">
      <c r="B15" s="91"/>
      <c r="C15" s="94"/>
      <c r="D15" s="99"/>
      <c r="E15" s="54"/>
      <c r="F15" s="54"/>
      <c r="G15" s="100"/>
      <c r="H15" s="105"/>
      <c r="I15" s="71"/>
      <c r="J15" s="99"/>
      <c r="K15" s="71"/>
      <c r="L15" s="71"/>
      <c r="M15" s="74"/>
      <c r="N15" s="71"/>
      <c r="O15" s="71"/>
      <c r="P15" s="71"/>
      <c r="Q15" s="71"/>
      <c r="R15" s="71"/>
      <c r="S15" s="78"/>
      <c r="T15" s="74"/>
      <c r="U15" s="26"/>
      <c r="V15" s="27"/>
    </row>
    <row r="16" spans="2:22" ht="9.9499999999999993" customHeight="1">
      <c r="B16" s="92"/>
      <c r="C16" s="95"/>
      <c r="D16" s="101"/>
      <c r="E16" s="102"/>
      <c r="F16" s="102"/>
      <c r="G16" s="103"/>
      <c r="H16" s="106"/>
      <c r="I16" s="72"/>
      <c r="J16" s="101"/>
      <c r="K16" s="72"/>
      <c r="L16" s="72"/>
      <c r="M16" s="75"/>
      <c r="N16" s="72"/>
      <c r="O16" s="72"/>
      <c r="P16" s="72"/>
      <c r="Q16" s="72"/>
      <c r="R16" s="72"/>
      <c r="S16" s="79"/>
      <c r="T16" s="75"/>
      <c r="U16" s="26"/>
      <c r="V16" s="27"/>
    </row>
    <row r="17" spans="1:20">
      <c r="A17" s="28"/>
      <c r="B17" s="80">
        <v>1</v>
      </c>
      <c r="C17" s="82"/>
      <c r="D17" s="84"/>
      <c r="E17" s="84"/>
      <c r="F17" s="84"/>
      <c r="G17" s="84"/>
      <c r="H17" s="86"/>
      <c r="I17" s="88"/>
      <c r="J17" s="88"/>
      <c r="K17" s="107">
        <f>+H17*J17</f>
        <v>0</v>
      </c>
      <c r="L17" s="107"/>
      <c r="M17" s="109">
        <v>1</v>
      </c>
      <c r="N17" s="109"/>
      <c r="O17" s="109">
        <v>0</v>
      </c>
      <c r="P17" s="109"/>
      <c r="Q17" s="110"/>
      <c r="R17" s="110"/>
      <c r="S17" s="84"/>
      <c r="T17" s="84"/>
    </row>
    <row r="18" spans="1:20">
      <c r="A18" s="28"/>
      <c r="B18" s="81"/>
      <c r="C18" s="83"/>
      <c r="D18" s="85"/>
      <c r="E18" s="85"/>
      <c r="F18" s="85"/>
      <c r="G18" s="85"/>
      <c r="H18" s="87"/>
      <c r="I18" s="89"/>
      <c r="J18" s="89"/>
      <c r="K18" s="108"/>
      <c r="L18" s="108"/>
      <c r="M18" s="108">
        <f>+IF(M17=100%,K17,ROUNDDOWN(K17*M17,0))</f>
        <v>0</v>
      </c>
      <c r="N18" s="108"/>
      <c r="O18" s="108">
        <f>ROUNDDOWN(K17*O17,0)</f>
        <v>0</v>
      </c>
      <c r="P18" s="108"/>
      <c r="Q18" s="111">
        <f>+M18-O18</f>
        <v>0</v>
      </c>
      <c r="R18" s="111"/>
      <c r="S18" s="85"/>
      <c r="T18" s="85"/>
    </row>
    <row r="19" spans="1:20">
      <c r="A19" s="28"/>
      <c r="B19" s="114">
        <v>2</v>
      </c>
      <c r="C19" s="83"/>
      <c r="D19" s="89"/>
      <c r="E19" s="89"/>
      <c r="F19" s="89"/>
      <c r="G19" s="89"/>
      <c r="H19" s="87"/>
      <c r="I19" s="89"/>
      <c r="J19" s="89"/>
      <c r="K19" s="108">
        <f t="shared" ref="K19" si="0">+H19*J19</f>
        <v>0</v>
      </c>
      <c r="L19" s="108"/>
      <c r="M19" s="112"/>
      <c r="N19" s="112"/>
      <c r="O19" s="112"/>
      <c r="P19" s="112"/>
      <c r="Q19" s="113"/>
      <c r="R19" s="113"/>
      <c r="S19" s="85"/>
      <c r="T19" s="85"/>
    </row>
    <row r="20" spans="1:20">
      <c r="A20" s="28"/>
      <c r="B20" s="81"/>
      <c r="C20" s="83"/>
      <c r="D20" s="89"/>
      <c r="E20" s="89"/>
      <c r="F20" s="89"/>
      <c r="G20" s="89"/>
      <c r="H20" s="87"/>
      <c r="I20" s="89"/>
      <c r="J20" s="89"/>
      <c r="K20" s="108"/>
      <c r="L20" s="108"/>
      <c r="M20" s="108">
        <f>+IF(M19=100%,K19,ROUNDDOWN(K19*M19,0))</f>
        <v>0</v>
      </c>
      <c r="N20" s="108"/>
      <c r="O20" s="108">
        <f>ROUNDDOWN(K19*O19,0)</f>
        <v>0</v>
      </c>
      <c r="P20" s="108"/>
      <c r="Q20" s="111">
        <f>+M20-O20</f>
        <v>0</v>
      </c>
      <c r="R20" s="111"/>
      <c r="S20" s="85"/>
      <c r="T20" s="85"/>
    </row>
    <row r="21" spans="1:20">
      <c r="A21" s="28"/>
      <c r="B21" s="114">
        <v>3</v>
      </c>
      <c r="C21" s="83"/>
      <c r="D21" s="89"/>
      <c r="E21" s="89"/>
      <c r="F21" s="89"/>
      <c r="G21" s="89"/>
      <c r="H21" s="87"/>
      <c r="I21" s="89"/>
      <c r="J21" s="89"/>
      <c r="K21" s="108">
        <f t="shared" ref="K21" si="1">+H21*J21</f>
        <v>0</v>
      </c>
      <c r="L21" s="108"/>
      <c r="M21" s="112"/>
      <c r="N21" s="112"/>
      <c r="O21" s="112"/>
      <c r="P21" s="112"/>
      <c r="Q21" s="113"/>
      <c r="R21" s="113"/>
      <c r="S21" s="85"/>
      <c r="T21" s="85"/>
    </row>
    <row r="22" spans="1:20">
      <c r="A22" s="28"/>
      <c r="B22" s="81"/>
      <c r="C22" s="83"/>
      <c r="D22" s="89"/>
      <c r="E22" s="89"/>
      <c r="F22" s="89"/>
      <c r="G22" s="89"/>
      <c r="H22" s="87"/>
      <c r="I22" s="89"/>
      <c r="J22" s="89"/>
      <c r="K22" s="108"/>
      <c r="L22" s="108"/>
      <c r="M22" s="108">
        <f>+IF(M21=100%,K21,ROUNDDOWN(K21*M21,0))</f>
        <v>0</v>
      </c>
      <c r="N22" s="108"/>
      <c r="O22" s="108">
        <f>ROUNDDOWN(K21*O21,0)</f>
        <v>0</v>
      </c>
      <c r="P22" s="108"/>
      <c r="Q22" s="111">
        <f>+M22-O22</f>
        <v>0</v>
      </c>
      <c r="R22" s="111"/>
      <c r="S22" s="85"/>
      <c r="T22" s="85"/>
    </row>
    <row r="23" spans="1:20">
      <c r="A23" s="28"/>
      <c r="B23" s="114">
        <v>4</v>
      </c>
      <c r="C23" s="83"/>
      <c r="D23" s="89"/>
      <c r="E23" s="89"/>
      <c r="F23" s="89"/>
      <c r="G23" s="89"/>
      <c r="H23" s="87"/>
      <c r="I23" s="89"/>
      <c r="J23" s="89"/>
      <c r="K23" s="108">
        <f t="shared" ref="K23" si="2">+H23*J23</f>
        <v>0</v>
      </c>
      <c r="L23" s="108"/>
      <c r="M23" s="112"/>
      <c r="N23" s="112"/>
      <c r="O23" s="112"/>
      <c r="P23" s="112"/>
      <c r="Q23" s="113"/>
      <c r="R23" s="113"/>
      <c r="S23" s="85"/>
      <c r="T23" s="85"/>
    </row>
    <row r="24" spans="1:20">
      <c r="A24" s="28"/>
      <c r="B24" s="81"/>
      <c r="C24" s="83"/>
      <c r="D24" s="89"/>
      <c r="E24" s="89"/>
      <c r="F24" s="89"/>
      <c r="G24" s="89"/>
      <c r="H24" s="87"/>
      <c r="I24" s="89"/>
      <c r="J24" s="89"/>
      <c r="K24" s="108"/>
      <c r="L24" s="108"/>
      <c r="M24" s="108">
        <f>+IF(M23=100%,K23,ROUNDDOWN(K23*M23,0))</f>
        <v>0</v>
      </c>
      <c r="N24" s="108"/>
      <c r="O24" s="108">
        <f>ROUNDDOWN(K23*O23,0)</f>
        <v>0</v>
      </c>
      <c r="P24" s="108"/>
      <c r="Q24" s="111">
        <f>+M24-O24</f>
        <v>0</v>
      </c>
      <c r="R24" s="111"/>
      <c r="S24" s="85"/>
      <c r="T24" s="85"/>
    </row>
    <row r="25" spans="1:20">
      <c r="A25" s="28"/>
      <c r="B25" s="114">
        <v>5</v>
      </c>
      <c r="C25" s="83"/>
      <c r="D25" s="89"/>
      <c r="E25" s="89"/>
      <c r="F25" s="89"/>
      <c r="G25" s="89"/>
      <c r="H25" s="87"/>
      <c r="I25" s="89"/>
      <c r="J25" s="89"/>
      <c r="K25" s="108">
        <f t="shared" ref="K25" si="3">+H25*J25</f>
        <v>0</v>
      </c>
      <c r="L25" s="108"/>
      <c r="M25" s="112"/>
      <c r="N25" s="112"/>
      <c r="O25" s="112"/>
      <c r="P25" s="112"/>
      <c r="Q25" s="113"/>
      <c r="R25" s="113"/>
      <c r="S25" s="85"/>
      <c r="T25" s="85"/>
    </row>
    <row r="26" spans="1:20">
      <c r="A26" s="28"/>
      <c r="B26" s="81"/>
      <c r="C26" s="83"/>
      <c r="D26" s="89"/>
      <c r="E26" s="89"/>
      <c r="F26" s="89"/>
      <c r="G26" s="89"/>
      <c r="H26" s="87"/>
      <c r="I26" s="89"/>
      <c r="J26" s="89"/>
      <c r="K26" s="108"/>
      <c r="L26" s="108"/>
      <c r="M26" s="108">
        <f>+IF(M25=100%,K25,ROUNDDOWN(K25*M25,0))</f>
        <v>0</v>
      </c>
      <c r="N26" s="108"/>
      <c r="O26" s="108">
        <f>ROUNDDOWN(K25*O25,0)</f>
        <v>0</v>
      </c>
      <c r="P26" s="108"/>
      <c r="Q26" s="111">
        <f>+M26-O26</f>
        <v>0</v>
      </c>
      <c r="R26" s="111"/>
      <c r="S26" s="85"/>
      <c r="T26" s="85"/>
    </row>
    <row r="27" spans="1:20">
      <c r="A27" s="28"/>
      <c r="B27" s="114">
        <v>6</v>
      </c>
      <c r="C27" s="83"/>
      <c r="D27" s="89"/>
      <c r="E27" s="89"/>
      <c r="F27" s="89"/>
      <c r="G27" s="89"/>
      <c r="H27" s="87"/>
      <c r="I27" s="89"/>
      <c r="J27" s="89"/>
      <c r="K27" s="108">
        <f t="shared" ref="K27" si="4">+H27*J27</f>
        <v>0</v>
      </c>
      <c r="L27" s="108"/>
      <c r="M27" s="112"/>
      <c r="N27" s="112"/>
      <c r="O27" s="112"/>
      <c r="P27" s="112"/>
      <c r="Q27" s="113"/>
      <c r="R27" s="113"/>
      <c r="S27" s="85"/>
      <c r="T27" s="85"/>
    </row>
    <row r="28" spans="1:20">
      <c r="A28" s="28"/>
      <c r="B28" s="81"/>
      <c r="C28" s="83"/>
      <c r="D28" s="89"/>
      <c r="E28" s="89"/>
      <c r="F28" s="89"/>
      <c r="G28" s="89"/>
      <c r="H28" s="87"/>
      <c r="I28" s="89"/>
      <c r="J28" s="89"/>
      <c r="K28" s="108"/>
      <c r="L28" s="108"/>
      <c r="M28" s="108">
        <f>+IF(M27=100%,K27,ROUNDDOWN(K27*M27,0))</f>
        <v>0</v>
      </c>
      <c r="N28" s="108"/>
      <c r="O28" s="108">
        <f>ROUNDDOWN(K27*O27,0)</f>
        <v>0</v>
      </c>
      <c r="P28" s="108"/>
      <c r="Q28" s="111">
        <f>+M28-O28</f>
        <v>0</v>
      </c>
      <c r="R28" s="111"/>
      <c r="S28" s="85"/>
      <c r="T28" s="85"/>
    </row>
    <row r="29" spans="1:20">
      <c r="A29" s="28"/>
      <c r="B29" s="114">
        <v>7</v>
      </c>
      <c r="C29" s="131"/>
      <c r="D29" s="133"/>
      <c r="E29" s="134"/>
      <c r="F29" s="134"/>
      <c r="G29" s="135"/>
      <c r="H29" s="139"/>
      <c r="I29" s="141"/>
      <c r="J29" s="141"/>
      <c r="K29" s="115">
        <f t="shared" ref="K29" si="5">+H29*J29</f>
        <v>0</v>
      </c>
      <c r="L29" s="116"/>
      <c r="M29" s="119"/>
      <c r="N29" s="120"/>
      <c r="O29" s="119"/>
      <c r="P29" s="120"/>
      <c r="Q29" s="121"/>
      <c r="R29" s="122"/>
      <c r="S29" s="123"/>
      <c r="T29" s="124"/>
    </row>
    <row r="30" spans="1:20">
      <c r="A30" s="28"/>
      <c r="B30" s="81"/>
      <c r="C30" s="132"/>
      <c r="D30" s="136"/>
      <c r="E30" s="137"/>
      <c r="F30" s="137"/>
      <c r="G30" s="138"/>
      <c r="H30" s="140"/>
      <c r="I30" s="142"/>
      <c r="J30" s="142"/>
      <c r="K30" s="117"/>
      <c r="L30" s="118"/>
      <c r="M30" s="127">
        <f>+IF(M29=100%,K29,ROUNDDOWN(K29*M29,0))</f>
        <v>0</v>
      </c>
      <c r="N30" s="128"/>
      <c r="O30" s="127">
        <f>ROUNDDOWN(K29*O29,0)</f>
        <v>0</v>
      </c>
      <c r="P30" s="128"/>
      <c r="Q30" s="129">
        <f>+M30-O30</f>
        <v>0</v>
      </c>
      <c r="R30" s="130"/>
      <c r="S30" s="125"/>
      <c r="T30" s="126"/>
    </row>
    <row r="31" spans="1:20">
      <c r="A31" s="28"/>
      <c r="B31" s="114">
        <v>8</v>
      </c>
      <c r="C31" s="131"/>
      <c r="D31" s="133"/>
      <c r="E31" s="134"/>
      <c r="F31" s="134"/>
      <c r="G31" s="135"/>
      <c r="H31" s="139"/>
      <c r="I31" s="141"/>
      <c r="J31" s="141"/>
      <c r="K31" s="115">
        <f t="shared" ref="K31" si="6">+H31*J31</f>
        <v>0</v>
      </c>
      <c r="L31" s="116"/>
      <c r="M31" s="119"/>
      <c r="N31" s="120"/>
      <c r="O31" s="119"/>
      <c r="P31" s="120"/>
      <c r="Q31" s="121"/>
      <c r="R31" s="122"/>
      <c r="S31" s="123"/>
      <c r="T31" s="124"/>
    </row>
    <row r="32" spans="1:20" ht="14.25" thickBot="1">
      <c r="A32" s="28"/>
      <c r="B32" s="81"/>
      <c r="C32" s="132"/>
      <c r="D32" s="136"/>
      <c r="E32" s="137"/>
      <c r="F32" s="137"/>
      <c r="G32" s="138"/>
      <c r="H32" s="140"/>
      <c r="I32" s="142"/>
      <c r="J32" s="142"/>
      <c r="K32" s="117"/>
      <c r="L32" s="118"/>
      <c r="M32" s="127">
        <f>+IF(M31=100%,K31,ROUNDDOWN(K31*M31,0))</f>
        <v>0</v>
      </c>
      <c r="N32" s="128"/>
      <c r="O32" s="127">
        <f>ROUNDDOWN(K31*O31,0)</f>
        <v>0</v>
      </c>
      <c r="P32" s="128"/>
      <c r="Q32" s="129">
        <f>+M32-O32</f>
        <v>0</v>
      </c>
      <c r="R32" s="130"/>
      <c r="S32" s="125"/>
      <c r="T32" s="126"/>
    </row>
    <row r="33" spans="2:23" ht="18.75" customHeight="1" thickBot="1">
      <c r="B33" s="29"/>
      <c r="C33" s="30"/>
      <c r="D33" s="148" t="s">
        <v>24</v>
      </c>
      <c r="E33" s="148"/>
      <c r="F33" s="148"/>
      <c r="G33" s="149"/>
      <c r="H33" s="31"/>
      <c r="I33" s="32"/>
      <c r="J33" s="32"/>
      <c r="K33" s="150">
        <f>+K17+K19+K21+K23+K25+K27+K31+K29</f>
        <v>0</v>
      </c>
      <c r="L33" s="150"/>
      <c r="M33" s="150">
        <f>+M18+M20+M22+M24+M26+M28+M32+M30</f>
        <v>0</v>
      </c>
      <c r="N33" s="150"/>
      <c r="O33" s="150">
        <f>+O18+O20+O22+O24+O26+O28+O32+O30</f>
        <v>0</v>
      </c>
      <c r="P33" s="150"/>
      <c r="Q33" s="150">
        <f>+Q18+Q20+Q22+Q24+Q26+Q28+Q32+Q30</f>
        <v>0</v>
      </c>
      <c r="R33" s="150"/>
      <c r="S33" s="151"/>
      <c r="T33" s="151"/>
      <c r="V33" s="48"/>
      <c r="W33" s="1" t="s">
        <v>42</v>
      </c>
    </row>
    <row r="34" spans="2:23" ht="18.75" customHeight="1" thickBot="1">
      <c r="B34" s="33"/>
      <c r="C34" s="34"/>
      <c r="D34" s="143" t="s">
        <v>14</v>
      </c>
      <c r="E34" s="143"/>
      <c r="F34" s="143"/>
      <c r="G34" s="144"/>
      <c r="H34" s="35">
        <v>10</v>
      </c>
      <c r="I34" s="36" t="s">
        <v>19</v>
      </c>
      <c r="J34" s="36"/>
      <c r="K34" s="145">
        <f>ROUND(K33*$H$34%,0)+V33</f>
        <v>0</v>
      </c>
      <c r="L34" s="145"/>
      <c r="M34" s="145">
        <f>IF(K33=M33,K34,ROUND(M33*$H$34%,0)+V35)</f>
        <v>0</v>
      </c>
      <c r="N34" s="145"/>
      <c r="O34" s="145">
        <f>ROUND(O33*$H$34%,0)+V34</f>
        <v>0</v>
      </c>
      <c r="P34" s="145"/>
      <c r="Q34" s="145">
        <f>+M34-O34</f>
        <v>0</v>
      </c>
      <c r="R34" s="145"/>
      <c r="S34" s="146"/>
      <c r="T34" s="147"/>
      <c r="V34" s="48"/>
      <c r="W34" s="1" t="s">
        <v>49</v>
      </c>
    </row>
    <row r="35" spans="2:23" ht="15" thickTop="1" thickBot="1">
      <c r="B35" s="176"/>
      <c r="C35" s="26"/>
      <c r="D35" s="178" t="s">
        <v>4</v>
      </c>
      <c r="E35" s="178"/>
      <c r="F35" s="178"/>
      <c r="G35" s="179"/>
      <c r="H35" s="182"/>
      <c r="I35" s="184"/>
      <c r="J35" s="184"/>
      <c r="K35" s="164">
        <f>+K33+K34</f>
        <v>0</v>
      </c>
      <c r="L35" s="164"/>
      <c r="M35" s="164">
        <f>+M33+M34</f>
        <v>0</v>
      </c>
      <c r="N35" s="164"/>
      <c r="O35" s="164">
        <f>+O33+O34</f>
        <v>0</v>
      </c>
      <c r="P35" s="164"/>
      <c r="Q35" s="164">
        <f>+Q33+Q34</f>
        <v>0</v>
      </c>
      <c r="R35" s="164"/>
      <c r="S35" s="166"/>
      <c r="T35" s="126"/>
      <c r="V35" s="48"/>
      <c r="W35" s="1" t="s">
        <v>47</v>
      </c>
    </row>
    <row r="36" spans="2:23" ht="14.25" thickBot="1">
      <c r="B36" s="177"/>
      <c r="C36" s="26"/>
      <c r="D36" s="180"/>
      <c r="E36" s="180"/>
      <c r="F36" s="180"/>
      <c r="G36" s="181"/>
      <c r="H36" s="183"/>
      <c r="I36" s="185"/>
      <c r="J36" s="185"/>
      <c r="K36" s="165"/>
      <c r="L36" s="165"/>
      <c r="M36" s="165"/>
      <c r="N36" s="165"/>
      <c r="O36" s="165"/>
      <c r="P36" s="165"/>
      <c r="Q36" s="165"/>
      <c r="R36" s="165"/>
      <c r="S36" s="167"/>
      <c r="T36" s="124"/>
    </row>
    <row r="37" spans="2:23">
      <c r="B37" s="168" t="s">
        <v>31</v>
      </c>
      <c r="C37" s="169"/>
      <c r="D37" s="169"/>
      <c r="E37" s="170"/>
      <c r="F37" s="37" t="s">
        <v>26</v>
      </c>
      <c r="G37" s="38" t="s">
        <v>15</v>
      </c>
      <c r="H37" s="171" t="s">
        <v>12</v>
      </c>
      <c r="I37" s="171"/>
      <c r="J37" s="171" t="s">
        <v>41</v>
      </c>
      <c r="K37" s="171"/>
      <c r="L37" s="172" t="s">
        <v>16</v>
      </c>
      <c r="M37" s="173"/>
      <c r="N37" s="173"/>
      <c r="O37" s="168" t="s">
        <v>17</v>
      </c>
      <c r="P37" s="169"/>
      <c r="Q37" s="170"/>
      <c r="R37" s="174" t="s">
        <v>18</v>
      </c>
      <c r="S37" s="169"/>
      <c r="T37" s="175"/>
    </row>
    <row r="38" spans="2:23" ht="40.5" customHeight="1" thickBot="1">
      <c r="B38" s="152"/>
      <c r="C38" s="153"/>
      <c r="D38" s="153"/>
      <c r="E38" s="154"/>
      <c r="F38" s="39"/>
      <c r="G38" s="40"/>
      <c r="H38" s="155">
        <f>K35</f>
        <v>0</v>
      </c>
      <c r="I38" s="155"/>
      <c r="J38" s="156"/>
      <c r="K38" s="156"/>
      <c r="L38" s="157">
        <f>H38-J38</f>
        <v>0</v>
      </c>
      <c r="M38" s="158"/>
      <c r="N38" s="158"/>
      <c r="O38" s="159"/>
      <c r="P38" s="160"/>
      <c r="Q38" s="161"/>
      <c r="R38" s="162"/>
      <c r="S38" s="153"/>
      <c r="T38" s="163"/>
    </row>
    <row r="39" spans="2:23" ht="19.5" customHeight="1">
      <c r="J39" s="1" t="str">
        <f>IF(J38&lt;&gt;O35,"既入金額エラー","既入金額OK")</f>
        <v>既入金額OK</v>
      </c>
    </row>
    <row r="40" spans="2:23" ht="19.5" customHeight="1"/>
    <row r="41" spans="2:23" ht="19.5" customHeight="1"/>
    <row r="42" spans="2:23" ht="19.5" customHeight="1"/>
    <row r="43" spans="2:23" ht="19.5" customHeight="1"/>
    <row r="44" spans="2:23" ht="19.5" customHeight="1"/>
    <row r="45" spans="2:23" ht="19.5" customHeight="1"/>
    <row r="46" spans="2:23" ht="19.5" customHeight="1"/>
    <row r="47" spans="2:23" ht="19.5" customHeight="1"/>
    <row r="48" spans="2:23"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sheetData>
  <sheetProtection algorithmName="SHA-512" hashValue="wnsfbaZ55Bovt5HamBgxNm2ofJBA2PtY1ipYjxb/WvxcmuS74Qv5RnxxljKizfaIMKnNqR5eKvV/gPWALoya6w==" saltValue="s3q/1oLk0UKXVI2wzcjEwA==" spinCount="100000" sheet="1" scenarios="1" formatCells="0"/>
  <mergeCells count="179">
    <mergeCell ref="B38:E38"/>
    <mergeCell ref="H38:I38"/>
    <mergeCell ref="J38:K38"/>
    <mergeCell ref="L38:N38"/>
    <mergeCell ref="O38:Q38"/>
    <mergeCell ref="R38:T38"/>
    <mergeCell ref="M35:N36"/>
    <mergeCell ref="O35:P36"/>
    <mergeCell ref="Q35:R36"/>
    <mergeCell ref="S35:T36"/>
    <mergeCell ref="B37:E37"/>
    <mergeCell ref="H37:I37"/>
    <mergeCell ref="J37:K37"/>
    <mergeCell ref="L37:N37"/>
    <mergeCell ref="O37:Q37"/>
    <mergeCell ref="R37:T37"/>
    <mergeCell ref="B35:B36"/>
    <mergeCell ref="D35:G36"/>
    <mergeCell ref="H35:H36"/>
    <mergeCell ref="I35:I36"/>
    <mergeCell ref="J35:J36"/>
    <mergeCell ref="K35:L36"/>
    <mergeCell ref="D34:G34"/>
    <mergeCell ref="K34:L34"/>
    <mergeCell ref="M34:N34"/>
    <mergeCell ref="O34:P34"/>
    <mergeCell ref="Q34:R34"/>
    <mergeCell ref="S34:T34"/>
    <mergeCell ref="D33:G33"/>
    <mergeCell ref="K33:L33"/>
    <mergeCell ref="M33:N33"/>
    <mergeCell ref="O33:P33"/>
    <mergeCell ref="Q33:R33"/>
    <mergeCell ref="S33:T33"/>
    <mergeCell ref="K31:L32"/>
    <mergeCell ref="M31:N31"/>
    <mergeCell ref="O31:P31"/>
    <mergeCell ref="Q31:R31"/>
    <mergeCell ref="S31:T32"/>
    <mergeCell ref="M32:N32"/>
    <mergeCell ref="O32:P32"/>
    <mergeCell ref="Q32:R32"/>
    <mergeCell ref="B31:B32"/>
    <mergeCell ref="C31:C32"/>
    <mergeCell ref="D31:G32"/>
    <mergeCell ref="H31:H32"/>
    <mergeCell ref="I31:I32"/>
    <mergeCell ref="J31:J32"/>
    <mergeCell ref="K29:L30"/>
    <mergeCell ref="M29:N29"/>
    <mergeCell ref="O29:P29"/>
    <mergeCell ref="Q29:R29"/>
    <mergeCell ref="S29:T30"/>
    <mergeCell ref="M30:N30"/>
    <mergeCell ref="O30:P30"/>
    <mergeCell ref="Q30:R30"/>
    <mergeCell ref="B29:B30"/>
    <mergeCell ref="C29:C30"/>
    <mergeCell ref="D29:G30"/>
    <mergeCell ref="H29:H30"/>
    <mergeCell ref="I29:I30"/>
    <mergeCell ref="J29:J30"/>
    <mergeCell ref="K27:L28"/>
    <mergeCell ref="M27:N27"/>
    <mergeCell ref="O27:P27"/>
    <mergeCell ref="Q27:R27"/>
    <mergeCell ref="S27:T28"/>
    <mergeCell ref="M28:N28"/>
    <mergeCell ref="O28:P28"/>
    <mergeCell ref="Q28:R28"/>
    <mergeCell ref="B27:B28"/>
    <mergeCell ref="C27:C28"/>
    <mergeCell ref="D27:G28"/>
    <mergeCell ref="H27:H28"/>
    <mergeCell ref="I27:I28"/>
    <mergeCell ref="J27:J28"/>
    <mergeCell ref="K25:L26"/>
    <mergeCell ref="M25:N25"/>
    <mergeCell ref="O25:P25"/>
    <mergeCell ref="Q25:R25"/>
    <mergeCell ref="S25:T26"/>
    <mergeCell ref="M26:N26"/>
    <mergeCell ref="O26:P26"/>
    <mergeCell ref="Q26:R26"/>
    <mergeCell ref="B25:B26"/>
    <mergeCell ref="C25:C26"/>
    <mergeCell ref="D25:G26"/>
    <mergeCell ref="H25:H26"/>
    <mergeCell ref="I25:I26"/>
    <mergeCell ref="J25:J26"/>
    <mergeCell ref="K23:L24"/>
    <mergeCell ref="M23:N23"/>
    <mergeCell ref="O23:P23"/>
    <mergeCell ref="Q23:R23"/>
    <mergeCell ref="S23:T24"/>
    <mergeCell ref="M24:N24"/>
    <mergeCell ref="O24:P24"/>
    <mergeCell ref="Q24:R24"/>
    <mergeCell ref="B23:B24"/>
    <mergeCell ref="C23:C24"/>
    <mergeCell ref="D23:G24"/>
    <mergeCell ref="H23:H24"/>
    <mergeCell ref="I23:I24"/>
    <mergeCell ref="J23:J24"/>
    <mergeCell ref="Q21:R21"/>
    <mergeCell ref="S21:T22"/>
    <mergeCell ref="M22:N22"/>
    <mergeCell ref="O22:P22"/>
    <mergeCell ref="Q22:R22"/>
    <mergeCell ref="B21:B22"/>
    <mergeCell ref="C21:C22"/>
    <mergeCell ref="D21:G22"/>
    <mergeCell ref="H21:H22"/>
    <mergeCell ref="I21:I22"/>
    <mergeCell ref="J21:J22"/>
    <mergeCell ref="B19:B20"/>
    <mergeCell ref="C19:C20"/>
    <mergeCell ref="D19:G20"/>
    <mergeCell ref="H19:H20"/>
    <mergeCell ref="I19:I20"/>
    <mergeCell ref="J19:J20"/>
    <mergeCell ref="K21:L22"/>
    <mergeCell ref="M21:N21"/>
    <mergeCell ref="O21:P21"/>
    <mergeCell ref="Q18:R18"/>
    <mergeCell ref="K19:L20"/>
    <mergeCell ref="M19:N19"/>
    <mergeCell ref="O19:P19"/>
    <mergeCell ref="Q19:R19"/>
    <mergeCell ref="S19:T20"/>
    <mergeCell ref="M20:N20"/>
    <mergeCell ref="O20:P20"/>
    <mergeCell ref="Q20:R20"/>
    <mergeCell ref="K14:L16"/>
    <mergeCell ref="M14:N16"/>
    <mergeCell ref="O14:P16"/>
    <mergeCell ref="Q14:R16"/>
    <mergeCell ref="S14:T16"/>
    <mergeCell ref="B17:B18"/>
    <mergeCell ref="C17:C18"/>
    <mergeCell ref="D17:G18"/>
    <mergeCell ref="H17:H18"/>
    <mergeCell ref="I17:I18"/>
    <mergeCell ref="B14:B16"/>
    <mergeCell ref="C14:C16"/>
    <mergeCell ref="D14:G16"/>
    <mergeCell ref="H14:H16"/>
    <mergeCell ref="I14:I16"/>
    <mergeCell ref="J14:J16"/>
    <mergeCell ref="J17:J18"/>
    <mergeCell ref="K17:L18"/>
    <mergeCell ref="M17:N17"/>
    <mergeCell ref="O17:P17"/>
    <mergeCell ref="Q17:R17"/>
    <mergeCell ref="S17:T18"/>
    <mergeCell ref="M18:N18"/>
    <mergeCell ref="O18:P18"/>
    <mergeCell ref="B1:T2"/>
    <mergeCell ref="K5:L5"/>
    <mergeCell ref="M5:O5"/>
    <mergeCell ref="K6:L6"/>
    <mergeCell ref="M6:N6"/>
    <mergeCell ref="K7:L7"/>
    <mergeCell ref="M7:S7"/>
    <mergeCell ref="B11:C12"/>
    <mergeCell ref="D11:I12"/>
    <mergeCell ref="K11:L11"/>
    <mergeCell ref="M11:N11"/>
    <mergeCell ref="P11:Q11"/>
    <mergeCell ref="K12:L12"/>
    <mergeCell ref="M12:Q12"/>
    <mergeCell ref="B8:D9"/>
    <mergeCell ref="E8:I9"/>
    <mergeCell ref="K8:L8"/>
    <mergeCell ref="M8:S8"/>
    <mergeCell ref="M9:S9"/>
    <mergeCell ref="K10:L10"/>
    <mergeCell ref="M10:P10"/>
    <mergeCell ref="R10:T10"/>
  </mergeCells>
  <phoneticPr fontId="1"/>
  <dataValidations count="3">
    <dataValidation imeMode="halfKatakana" allowBlank="1" showInputMessage="1" showErrorMessage="1" sqref="M12:M13 N13:Q13"/>
    <dataValidation type="list" allowBlank="1" showInputMessage="1" showErrorMessage="1" sqref="S11">
      <formula1>"普通,当座"</formula1>
    </dataValidation>
    <dataValidation type="textLength" imeMode="off" operator="equal" allowBlank="1" showInputMessage="1" showErrorMessage="1" errorTitle="業者コード" error="7桁の業者コードを入力してください。" sqref="M5:O5">
      <formula1>7</formula1>
    </dataValidation>
  </dataValidations>
  <printOptions horizontalCentered="1" verticalCentered="1"/>
  <pageMargins left="0.15748031496062992" right="0.15748031496062992" top="0.27559055118110237" bottom="0.51181102362204722" header="3.937007874015748E-2" footer="7.874015748031496E-2"/>
  <pageSetup paperSize="9" scale="97" orientation="landscape" blackAndWhite="1" horizontalDpi="300" verticalDpi="300" r:id="rId1"/>
  <headerFooter alignWithMargins="0">
    <oddFooter>&amp;L&amp;"ＭＳ Ｐ明朝,標準"&amp;10●太枠は記入しないでください。
&amp;C&amp;"ＭＳ Ｐ明朝,標準"&amp;10●工事出来高は毎月末日締め翌月最終営業日の前日支払です。&amp;"ＭＳ Ｐゴシック,標準"
&amp;R&amp;"ＭＳ Ｐ明朝,標準"&amp;10●必ず貴社コードをご記入ください。
ver.20220519</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8"/>
  <sheetViews>
    <sheetView view="pageBreakPreview" zoomScale="85" zoomScaleNormal="100" zoomScaleSheetLayoutView="85" workbookViewId="0">
      <selection activeCell="V26" sqref="V26"/>
    </sheetView>
  </sheetViews>
  <sheetFormatPr defaultRowHeight="13.5"/>
  <cols>
    <col min="1" max="1" width="3.5" style="1" customWidth="1"/>
    <col min="2" max="3" width="3.75" style="1" customWidth="1"/>
    <col min="4" max="6" width="9" style="1"/>
    <col min="7" max="7" width="12.375" style="1" customWidth="1"/>
    <col min="8" max="8" width="9" style="1"/>
    <col min="9" max="9" width="5.25" style="1" bestFit="1" customWidth="1"/>
    <col min="10" max="10" width="10.5" style="1" customWidth="1"/>
    <col min="11" max="12" width="6.625" style="1" customWidth="1"/>
    <col min="13" max="18" width="6.25" style="1" customWidth="1"/>
    <col min="19" max="19" width="9.5" style="1" customWidth="1"/>
    <col min="20" max="20" width="20" style="1" customWidth="1"/>
    <col min="21" max="21" width="5.625" style="1" customWidth="1"/>
    <col min="22" max="16384" width="9" style="1"/>
  </cols>
  <sheetData>
    <row r="1" spans="2:22" ht="13.5" customHeight="1">
      <c r="B1" s="49" t="s">
        <v>6</v>
      </c>
      <c r="C1" s="49"/>
      <c r="D1" s="49"/>
      <c r="E1" s="49"/>
      <c r="F1" s="49"/>
      <c r="G1" s="49"/>
      <c r="H1" s="49"/>
      <c r="I1" s="49"/>
      <c r="J1" s="49"/>
      <c r="K1" s="49"/>
      <c r="L1" s="49"/>
      <c r="M1" s="49"/>
      <c r="N1" s="49"/>
      <c r="O1" s="49"/>
      <c r="P1" s="49"/>
      <c r="Q1" s="49"/>
      <c r="R1" s="49"/>
      <c r="S1" s="49"/>
      <c r="T1" s="49"/>
    </row>
    <row r="2" spans="2:22" ht="13.5" customHeight="1">
      <c r="B2" s="49"/>
      <c r="C2" s="49"/>
      <c r="D2" s="49"/>
      <c r="E2" s="49"/>
      <c r="F2" s="49"/>
      <c r="G2" s="49"/>
      <c r="H2" s="49"/>
      <c r="I2" s="49"/>
      <c r="J2" s="49"/>
      <c r="K2" s="49"/>
      <c r="L2" s="49"/>
      <c r="M2" s="49"/>
      <c r="N2" s="49"/>
      <c r="O2" s="49"/>
      <c r="P2" s="49"/>
      <c r="Q2" s="49"/>
      <c r="R2" s="49"/>
      <c r="S2" s="49"/>
      <c r="T2" s="49"/>
    </row>
    <row r="3" spans="2:22" ht="6" customHeight="1" thickBot="1">
      <c r="B3" s="2"/>
      <c r="C3" s="2"/>
      <c r="D3" s="3"/>
      <c r="E3" s="2"/>
      <c r="F3" s="2"/>
      <c r="G3" s="4"/>
      <c r="H3" s="4"/>
      <c r="I3" s="4"/>
      <c r="J3" s="4"/>
      <c r="K3" s="4"/>
      <c r="L3" s="4"/>
      <c r="M3" s="4"/>
      <c r="N3" s="4"/>
      <c r="O3" s="4"/>
      <c r="P3" s="4"/>
      <c r="Q3" s="5"/>
      <c r="R3" s="5"/>
      <c r="S3" s="5"/>
      <c r="T3" s="5"/>
    </row>
    <row r="4" spans="2:22" ht="21.75" thickTop="1">
      <c r="B4" s="6" t="s">
        <v>7</v>
      </c>
      <c r="C4" s="6"/>
      <c r="D4" s="6"/>
      <c r="E4" s="7"/>
      <c r="F4" s="7"/>
      <c r="G4" s="7"/>
      <c r="H4" s="8"/>
      <c r="I4" s="9"/>
      <c r="J4" s="10"/>
      <c r="K4" s="9"/>
      <c r="R4" s="11"/>
      <c r="S4" s="11"/>
      <c r="T4" s="12">
        <v>44347</v>
      </c>
      <c r="U4" s="1" t="str">
        <f ca="1">IF((NOW()-T4)&gt;30,"30日以上前の日付です。","")&amp;IF(EOMONTH(T4,0)=T4,"","月末以外の日付です。")</f>
        <v>30日以上前の日付です。</v>
      </c>
    </row>
    <row r="5" spans="2:22" ht="16.5" customHeight="1">
      <c r="E5" s="13"/>
      <c r="F5" s="13"/>
      <c r="G5" s="13"/>
      <c r="H5" s="13"/>
      <c r="I5" s="13"/>
      <c r="J5" s="14"/>
      <c r="K5" s="50" t="s">
        <v>39</v>
      </c>
      <c r="L5" s="50"/>
      <c r="M5" s="186"/>
      <c r="N5" s="186"/>
      <c r="O5" s="186"/>
    </row>
    <row r="6" spans="2:22" ht="18.75">
      <c r="D6" s="15" t="s">
        <v>28</v>
      </c>
      <c r="E6" s="13"/>
      <c r="F6" s="13"/>
      <c r="G6" s="13"/>
      <c r="H6" s="13"/>
      <c r="I6" s="13"/>
      <c r="J6" s="14"/>
      <c r="K6" s="50" t="s">
        <v>8</v>
      </c>
      <c r="L6" s="50"/>
      <c r="M6" s="52"/>
      <c r="N6" s="52"/>
    </row>
    <row r="7" spans="2:22" ht="23.25" customHeight="1" thickBot="1">
      <c r="D7" s="15"/>
      <c r="E7" s="13"/>
      <c r="F7" s="13"/>
      <c r="G7" s="13"/>
      <c r="H7" s="13"/>
      <c r="I7" s="13"/>
      <c r="J7" s="14"/>
      <c r="K7" s="50" t="s">
        <v>9</v>
      </c>
      <c r="L7" s="50"/>
      <c r="M7" s="53"/>
      <c r="N7" s="53"/>
      <c r="O7" s="53"/>
      <c r="P7" s="53"/>
      <c r="Q7" s="53"/>
      <c r="R7" s="53"/>
      <c r="S7" s="53"/>
    </row>
    <row r="8" spans="2:22" ht="23.25" customHeight="1">
      <c r="B8" s="58" t="s">
        <v>3</v>
      </c>
      <c r="C8" s="59"/>
      <c r="D8" s="60"/>
      <c r="E8" s="64">
        <f>IF(J38&lt;&gt;O35,"前回までの出来高エラー",IF(Q35&gt;L38,"残高エラー",Q35))</f>
        <v>0</v>
      </c>
      <c r="F8" s="64"/>
      <c r="G8" s="64"/>
      <c r="H8" s="64"/>
      <c r="I8" s="65"/>
      <c r="J8" s="14"/>
      <c r="K8" s="50" t="s">
        <v>10</v>
      </c>
      <c r="L8" s="50"/>
      <c r="M8" s="68"/>
      <c r="N8" s="68"/>
      <c r="O8" s="68"/>
      <c r="P8" s="68"/>
      <c r="Q8" s="68"/>
      <c r="R8" s="68"/>
      <c r="S8" s="68"/>
      <c r="T8" s="16"/>
    </row>
    <row r="9" spans="2:22" ht="23.25" customHeight="1" thickBot="1">
      <c r="B9" s="61"/>
      <c r="C9" s="62"/>
      <c r="D9" s="63"/>
      <c r="E9" s="66"/>
      <c r="F9" s="66"/>
      <c r="G9" s="66"/>
      <c r="H9" s="66"/>
      <c r="I9" s="67"/>
      <c r="J9" s="14"/>
      <c r="M9" s="69"/>
      <c r="N9" s="69"/>
      <c r="O9" s="69"/>
      <c r="P9" s="69"/>
      <c r="Q9" s="69"/>
      <c r="R9" s="69"/>
      <c r="S9" s="69"/>
      <c r="T9" s="17"/>
    </row>
    <row r="10" spans="2:22" ht="23.25" customHeight="1">
      <c r="E10" s="13"/>
      <c r="F10" s="13"/>
      <c r="G10" s="13"/>
      <c r="H10" s="13"/>
      <c r="I10" s="13"/>
      <c r="J10" s="14"/>
      <c r="K10" s="50" t="s">
        <v>20</v>
      </c>
      <c r="L10" s="50"/>
      <c r="M10" s="57"/>
      <c r="N10" s="57"/>
      <c r="O10" s="57"/>
      <c r="P10" s="57"/>
      <c r="Q10" s="18" t="s">
        <v>21</v>
      </c>
      <c r="R10" s="57"/>
      <c r="S10" s="57"/>
      <c r="T10" s="57"/>
    </row>
    <row r="11" spans="2:22" ht="17.25" customHeight="1">
      <c r="B11" s="54" t="s">
        <v>5</v>
      </c>
      <c r="C11" s="54"/>
      <c r="D11" s="55"/>
      <c r="E11" s="55"/>
      <c r="F11" s="55"/>
      <c r="G11" s="55"/>
      <c r="H11" s="55"/>
      <c r="I11" s="55"/>
      <c r="J11" s="14"/>
      <c r="K11" s="50" t="s">
        <v>27</v>
      </c>
      <c r="L11" s="50"/>
      <c r="M11" s="57"/>
      <c r="N11" s="57"/>
      <c r="O11" s="19" t="s">
        <v>22</v>
      </c>
      <c r="P11" s="57"/>
      <c r="Q11" s="57"/>
      <c r="R11" s="19" t="s">
        <v>23</v>
      </c>
      <c r="S11" s="20"/>
      <c r="T11" s="21"/>
    </row>
    <row r="12" spans="2:22" ht="15.75" customHeight="1">
      <c r="B12" s="54"/>
      <c r="C12" s="54"/>
      <c r="D12" s="56"/>
      <c r="E12" s="56"/>
      <c r="F12" s="56"/>
      <c r="G12" s="56"/>
      <c r="H12" s="56"/>
      <c r="I12" s="56"/>
      <c r="J12" s="14"/>
      <c r="K12" s="50" t="s">
        <v>29</v>
      </c>
      <c r="L12" s="50"/>
      <c r="M12" s="57"/>
      <c r="N12" s="57"/>
      <c r="O12" s="57"/>
      <c r="P12" s="57"/>
      <c r="Q12" s="57"/>
      <c r="R12" s="19"/>
      <c r="S12" s="19"/>
      <c r="T12" s="19"/>
    </row>
    <row r="13" spans="2:22" ht="15.75" customHeight="1">
      <c r="E13" s="13"/>
      <c r="F13" s="13"/>
      <c r="G13" s="13"/>
      <c r="H13" s="13"/>
      <c r="I13" s="13"/>
      <c r="J13" s="22"/>
      <c r="K13" s="23" t="s">
        <v>40</v>
      </c>
      <c r="L13" s="24"/>
      <c r="M13" s="25"/>
      <c r="N13" s="25"/>
      <c r="O13" s="25"/>
      <c r="P13" s="25"/>
      <c r="Q13" s="25"/>
      <c r="R13" s="25"/>
      <c r="S13" s="24"/>
      <c r="T13" s="24"/>
    </row>
    <row r="14" spans="2:22" ht="9.9499999999999993" customHeight="1">
      <c r="B14" s="90" t="s">
        <v>34</v>
      </c>
      <c r="C14" s="93" t="s">
        <v>33</v>
      </c>
      <c r="D14" s="96" t="s">
        <v>11</v>
      </c>
      <c r="E14" s="97"/>
      <c r="F14" s="97"/>
      <c r="G14" s="98"/>
      <c r="H14" s="104" t="s">
        <v>1</v>
      </c>
      <c r="I14" s="70" t="s">
        <v>0</v>
      </c>
      <c r="J14" s="96" t="s">
        <v>2</v>
      </c>
      <c r="K14" s="70" t="s">
        <v>12</v>
      </c>
      <c r="L14" s="70"/>
      <c r="M14" s="73" t="s">
        <v>13</v>
      </c>
      <c r="N14" s="70"/>
      <c r="O14" s="76" t="s">
        <v>25</v>
      </c>
      <c r="P14" s="70"/>
      <c r="Q14" s="76" t="s">
        <v>30</v>
      </c>
      <c r="R14" s="70"/>
      <c r="S14" s="77" t="s">
        <v>43</v>
      </c>
      <c r="T14" s="73"/>
      <c r="U14" s="26"/>
      <c r="V14" s="27"/>
    </row>
    <row r="15" spans="2:22" ht="9.9499999999999993" customHeight="1">
      <c r="B15" s="91"/>
      <c r="C15" s="94"/>
      <c r="D15" s="99"/>
      <c r="E15" s="54"/>
      <c r="F15" s="54"/>
      <c r="G15" s="100"/>
      <c r="H15" s="105"/>
      <c r="I15" s="71"/>
      <c r="J15" s="99"/>
      <c r="K15" s="71"/>
      <c r="L15" s="71"/>
      <c r="M15" s="74"/>
      <c r="N15" s="71"/>
      <c r="O15" s="71"/>
      <c r="P15" s="71"/>
      <c r="Q15" s="71"/>
      <c r="R15" s="71"/>
      <c r="S15" s="78"/>
      <c r="T15" s="74"/>
      <c r="U15" s="26"/>
      <c r="V15" s="27"/>
    </row>
    <row r="16" spans="2:22" ht="9.9499999999999993" customHeight="1">
      <c r="B16" s="92"/>
      <c r="C16" s="95"/>
      <c r="D16" s="101"/>
      <c r="E16" s="102"/>
      <c r="F16" s="102"/>
      <c r="G16" s="103"/>
      <c r="H16" s="106"/>
      <c r="I16" s="72"/>
      <c r="J16" s="101"/>
      <c r="K16" s="72"/>
      <c r="L16" s="72"/>
      <c r="M16" s="75"/>
      <c r="N16" s="72"/>
      <c r="O16" s="72"/>
      <c r="P16" s="72"/>
      <c r="Q16" s="72"/>
      <c r="R16" s="72"/>
      <c r="S16" s="79"/>
      <c r="T16" s="75"/>
      <c r="U16" s="26"/>
      <c r="V16" s="27"/>
    </row>
    <row r="17" spans="1:20">
      <c r="A17" s="28"/>
      <c r="B17" s="80">
        <v>1</v>
      </c>
      <c r="C17" s="82"/>
      <c r="D17" s="84"/>
      <c r="E17" s="84"/>
      <c r="F17" s="84"/>
      <c r="G17" s="84"/>
      <c r="H17" s="86"/>
      <c r="I17" s="88"/>
      <c r="J17" s="187"/>
      <c r="K17" s="187">
        <f>+H17*J17</f>
        <v>0</v>
      </c>
      <c r="L17" s="187"/>
      <c r="M17" s="109">
        <v>1</v>
      </c>
      <c r="N17" s="109"/>
      <c r="O17" s="109">
        <v>0</v>
      </c>
      <c r="P17" s="109"/>
      <c r="Q17" s="110"/>
      <c r="R17" s="110"/>
      <c r="S17" s="84"/>
      <c r="T17" s="84"/>
    </row>
    <row r="18" spans="1:20">
      <c r="A18" s="28"/>
      <c r="B18" s="81"/>
      <c r="C18" s="83"/>
      <c r="D18" s="85"/>
      <c r="E18" s="85"/>
      <c r="F18" s="85"/>
      <c r="G18" s="85"/>
      <c r="H18" s="87"/>
      <c r="I18" s="89"/>
      <c r="J18" s="188"/>
      <c r="K18" s="188"/>
      <c r="L18" s="188"/>
      <c r="M18" s="108">
        <f>+IF(M17=100%,K17,ROUNDDOWN(K17*M17,0))</f>
        <v>0</v>
      </c>
      <c r="N18" s="108"/>
      <c r="O18" s="108">
        <f>ROUNDDOWN(K17*O17,0)</f>
        <v>0</v>
      </c>
      <c r="P18" s="108"/>
      <c r="Q18" s="111">
        <f>+M18-O18</f>
        <v>0</v>
      </c>
      <c r="R18" s="111"/>
      <c r="S18" s="85"/>
      <c r="T18" s="85"/>
    </row>
    <row r="19" spans="1:20">
      <c r="A19" s="28"/>
      <c r="B19" s="114">
        <v>2</v>
      </c>
      <c r="C19" s="83"/>
      <c r="D19" s="89"/>
      <c r="E19" s="89"/>
      <c r="F19" s="89"/>
      <c r="G19" s="89"/>
      <c r="H19" s="87"/>
      <c r="I19" s="89"/>
      <c r="J19" s="188"/>
      <c r="K19" s="188">
        <f t="shared" ref="K19" si="0">+H19*J19</f>
        <v>0</v>
      </c>
      <c r="L19" s="188"/>
      <c r="M19" s="112"/>
      <c r="N19" s="112"/>
      <c r="O19" s="112"/>
      <c r="P19" s="112"/>
      <c r="Q19" s="113"/>
      <c r="R19" s="113"/>
      <c r="S19" s="85"/>
      <c r="T19" s="85"/>
    </row>
    <row r="20" spans="1:20">
      <c r="A20" s="28"/>
      <c r="B20" s="81"/>
      <c r="C20" s="83"/>
      <c r="D20" s="89"/>
      <c r="E20" s="89"/>
      <c r="F20" s="89"/>
      <c r="G20" s="89"/>
      <c r="H20" s="87"/>
      <c r="I20" s="89"/>
      <c r="J20" s="188"/>
      <c r="K20" s="188"/>
      <c r="L20" s="188"/>
      <c r="M20" s="108">
        <f>+IF(M19=100%,K19,ROUNDDOWN(K19*M19,0))</f>
        <v>0</v>
      </c>
      <c r="N20" s="108"/>
      <c r="O20" s="108">
        <f>ROUNDDOWN(K19*O19,0)</f>
        <v>0</v>
      </c>
      <c r="P20" s="108"/>
      <c r="Q20" s="111">
        <f>+M20-O20</f>
        <v>0</v>
      </c>
      <c r="R20" s="111"/>
      <c r="S20" s="85"/>
      <c r="T20" s="85"/>
    </row>
    <row r="21" spans="1:20">
      <c r="A21" s="28"/>
      <c r="B21" s="114">
        <v>3</v>
      </c>
      <c r="C21" s="83"/>
      <c r="D21" s="89"/>
      <c r="E21" s="89"/>
      <c r="F21" s="89"/>
      <c r="G21" s="89"/>
      <c r="H21" s="87"/>
      <c r="I21" s="89"/>
      <c r="J21" s="188"/>
      <c r="K21" s="188">
        <f t="shared" ref="K21" si="1">+H21*J21</f>
        <v>0</v>
      </c>
      <c r="L21" s="188"/>
      <c r="M21" s="112"/>
      <c r="N21" s="112"/>
      <c r="O21" s="112"/>
      <c r="P21" s="112"/>
      <c r="Q21" s="113"/>
      <c r="R21" s="113"/>
      <c r="S21" s="85"/>
      <c r="T21" s="85"/>
    </row>
    <row r="22" spans="1:20">
      <c r="A22" s="28"/>
      <c r="B22" s="81"/>
      <c r="C22" s="83"/>
      <c r="D22" s="89"/>
      <c r="E22" s="89"/>
      <c r="F22" s="89"/>
      <c r="G22" s="89"/>
      <c r="H22" s="87"/>
      <c r="I22" s="89"/>
      <c r="J22" s="188"/>
      <c r="K22" s="188"/>
      <c r="L22" s="188"/>
      <c r="M22" s="108">
        <f>+IF(M21=100%,K21,ROUNDDOWN(K21*M21,0))</f>
        <v>0</v>
      </c>
      <c r="N22" s="108"/>
      <c r="O22" s="108">
        <f>ROUNDDOWN(K21*O21,0)</f>
        <v>0</v>
      </c>
      <c r="P22" s="108"/>
      <c r="Q22" s="111">
        <f>+M22-O22</f>
        <v>0</v>
      </c>
      <c r="R22" s="111"/>
      <c r="S22" s="85"/>
      <c r="T22" s="85"/>
    </row>
    <row r="23" spans="1:20">
      <c r="A23" s="28"/>
      <c r="B23" s="114">
        <v>4</v>
      </c>
      <c r="C23" s="83"/>
      <c r="D23" s="89"/>
      <c r="E23" s="89"/>
      <c r="F23" s="89"/>
      <c r="G23" s="89"/>
      <c r="H23" s="87"/>
      <c r="I23" s="89"/>
      <c r="J23" s="188"/>
      <c r="K23" s="188">
        <f t="shared" ref="K23" si="2">+H23*J23</f>
        <v>0</v>
      </c>
      <c r="L23" s="188"/>
      <c r="M23" s="112"/>
      <c r="N23" s="112"/>
      <c r="O23" s="112"/>
      <c r="P23" s="112"/>
      <c r="Q23" s="113"/>
      <c r="R23" s="113"/>
      <c r="S23" s="85"/>
      <c r="T23" s="85"/>
    </row>
    <row r="24" spans="1:20">
      <c r="A24" s="28"/>
      <c r="B24" s="81"/>
      <c r="C24" s="83"/>
      <c r="D24" s="89"/>
      <c r="E24" s="89"/>
      <c r="F24" s="89"/>
      <c r="G24" s="89"/>
      <c r="H24" s="87"/>
      <c r="I24" s="89"/>
      <c r="J24" s="188"/>
      <c r="K24" s="188"/>
      <c r="L24" s="188"/>
      <c r="M24" s="108">
        <f>+IF(M23=100%,K23,ROUNDDOWN(K23*M23,0))</f>
        <v>0</v>
      </c>
      <c r="N24" s="108"/>
      <c r="O24" s="108">
        <f>ROUNDDOWN(K23*O23,0)</f>
        <v>0</v>
      </c>
      <c r="P24" s="108"/>
      <c r="Q24" s="111">
        <f>+M24-O24</f>
        <v>0</v>
      </c>
      <c r="R24" s="111"/>
      <c r="S24" s="85"/>
      <c r="T24" s="85"/>
    </row>
    <row r="25" spans="1:20">
      <c r="A25" s="28"/>
      <c r="B25" s="114">
        <v>5</v>
      </c>
      <c r="C25" s="83"/>
      <c r="D25" s="89"/>
      <c r="E25" s="89"/>
      <c r="F25" s="89"/>
      <c r="G25" s="89"/>
      <c r="H25" s="87"/>
      <c r="I25" s="89"/>
      <c r="J25" s="188"/>
      <c r="K25" s="188">
        <f t="shared" ref="K25" si="3">+H25*J25</f>
        <v>0</v>
      </c>
      <c r="L25" s="188"/>
      <c r="M25" s="112"/>
      <c r="N25" s="112"/>
      <c r="O25" s="112"/>
      <c r="P25" s="112"/>
      <c r="Q25" s="113"/>
      <c r="R25" s="113"/>
      <c r="S25" s="85"/>
      <c r="T25" s="85"/>
    </row>
    <row r="26" spans="1:20">
      <c r="A26" s="28"/>
      <c r="B26" s="81"/>
      <c r="C26" s="83"/>
      <c r="D26" s="89"/>
      <c r="E26" s="89"/>
      <c r="F26" s="89"/>
      <c r="G26" s="89"/>
      <c r="H26" s="87"/>
      <c r="I26" s="89"/>
      <c r="J26" s="188"/>
      <c r="K26" s="188"/>
      <c r="L26" s="188"/>
      <c r="M26" s="108">
        <f>+IF(M25=100%,K25,ROUNDDOWN(K25*M25,0))</f>
        <v>0</v>
      </c>
      <c r="N26" s="108"/>
      <c r="O26" s="108">
        <f>ROUNDDOWN(K25*O25,0)</f>
        <v>0</v>
      </c>
      <c r="P26" s="108"/>
      <c r="Q26" s="111">
        <f>+M26-O26</f>
        <v>0</v>
      </c>
      <c r="R26" s="111"/>
      <c r="S26" s="85"/>
      <c r="T26" s="85"/>
    </row>
    <row r="27" spans="1:20">
      <c r="A27" s="28"/>
      <c r="B27" s="114">
        <v>6</v>
      </c>
      <c r="C27" s="83"/>
      <c r="D27" s="89"/>
      <c r="E27" s="89"/>
      <c r="F27" s="89"/>
      <c r="G27" s="89"/>
      <c r="H27" s="87"/>
      <c r="I27" s="89"/>
      <c r="J27" s="188"/>
      <c r="K27" s="188">
        <f t="shared" ref="K27" si="4">+H27*J27</f>
        <v>0</v>
      </c>
      <c r="L27" s="188"/>
      <c r="M27" s="112"/>
      <c r="N27" s="112"/>
      <c r="O27" s="112"/>
      <c r="P27" s="112"/>
      <c r="Q27" s="113"/>
      <c r="R27" s="113"/>
      <c r="S27" s="85"/>
      <c r="T27" s="85"/>
    </row>
    <row r="28" spans="1:20">
      <c r="A28" s="28"/>
      <c r="B28" s="81"/>
      <c r="C28" s="83"/>
      <c r="D28" s="89"/>
      <c r="E28" s="89"/>
      <c r="F28" s="89"/>
      <c r="G28" s="89"/>
      <c r="H28" s="87"/>
      <c r="I28" s="89"/>
      <c r="J28" s="188"/>
      <c r="K28" s="188"/>
      <c r="L28" s="188"/>
      <c r="M28" s="108">
        <f>+IF(M27=100%,K27,ROUNDDOWN(K27*M27,0))</f>
        <v>0</v>
      </c>
      <c r="N28" s="108"/>
      <c r="O28" s="108">
        <f>ROUNDDOWN(K27*O27,0)</f>
        <v>0</v>
      </c>
      <c r="P28" s="108"/>
      <c r="Q28" s="111">
        <f>+M28-O28</f>
        <v>0</v>
      </c>
      <c r="R28" s="111"/>
      <c r="S28" s="85"/>
      <c r="T28" s="85"/>
    </row>
    <row r="29" spans="1:20">
      <c r="A29" s="28"/>
      <c r="B29" s="114">
        <v>7</v>
      </c>
      <c r="C29" s="131"/>
      <c r="D29" s="133"/>
      <c r="E29" s="134"/>
      <c r="F29" s="134"/>
      <c r="G29" s="135"/>
      <c r="H29" s="139"/>
      <c r="I29" s="141"/>
      <c r="J29" s="193"/>
      <c r="K29" s="189">
        <f t="shared" ref="K29" si="5">+H29*J29</f>
        <v>0</v>
      </c>
      <c r="L29" s="190"/>
      <c r="M29" s="119"/>
      <c r="N29" s="120"/>
      <c r="O29" s="119"/>
      <c r="P29" s="120"/>
      <c r="Q29" s="121"/>
      <c r="R29" s="122"/>
      <c r="S29" s="123"/>
      <c r="T29" s="124"/>
    </row>
    <row r="30" spans="1:20">
      <c r="A30" s="28"/>
      <c r="B30" s="81"/>
      <c r="C30" s="132"/>
      <c r="D30" s="136"/>
      <c r="E30" s="137"/>
      <c r="F30" s="137"/>
      <c r="G30" s="138"/>
      <c r="H30" s="140"/>
      <c r="I30" s="142"/>
      <c r="J30" s="194"/>
      <c r="K30" s="191"/>
      <c r="L30" s="192"/>
      <c r="M30" s="127">
        <f>+IF(M29=100%,K29,ROUNDDOWN(K29*M29,0))</f>
        <v>0</v>
      </c>
      <c r="N30" s="128"/>
      <c r="O30" s="127">
        <f>ROUNDDOWN(K29*O29,0)</f>
        <v>0</v>
      </c>
      <c r="P30" s="128"/>
      <c r="Q30" s="129">
        <f>+M30-O30</f>
        <v>0</v>
      </c>
      <c r="R30" s="130"/>
      <c r="S30" s="125"/>
      <c r="T30" s="126"/>
    </row>
    <row r="31" spans="1:20">
      <c r="A31" s="28"/>
      <c r="B31" s="114">
        <v>8</v>
      </c>
      <c r="C31" s="131"/>
      <c r="D31" s="133"/>
      <c r="E31" s="134"/>
      <c r="F31" s="134"/>
      <c r="G31" s="135"/>
      <c r="H31" s="139"/>
      <c r="I31" s="141"/>
      <c r="J31" s="193"/>
      <c r="K31" s="189">
        <f t="shared" ref="K31" si="6">+H31*J31</f>
        <v>0</v>
      </c>
      <c r="L31" s="190"/>
      <c r="M31" s="119"/>
      <c r="N31" s="120"/>
      <c r="O31" s="119"/>
      <c r="P31" s="120"/>
      <c r="Q31" s="121"/>
      <c r="R31" s="122"/>
      <c r="S31" s="123"/>
      <c r="T31" s="124"/>
    </row>
    <row r="32" spans="1:20" ht="14.25" thickBot="1">
      <c r="A32" s="28"/>
      <c r="B32" s="81"/>
      <c r="C32" s="132"/>
      <c r="D32" s="136"/>
      <c r="E32" s="137"/>
      <c r="F32" s="137"/>
      <c r="G32" s="138"/>
      <c r="H32" s="140"/>
      <c r="I32" s="142"/>
      <c r="J32" s="194"/>
      <c r="K32" s="191"/>
      <c r="L32" s="192"/>
      <c r="M32" s="127">
        <f>+IF(M31=100%,K31,ROUNDDOWN(K31*M31,0))</f>
        <v>0</v>
      </c>
      <c r="N32" s="128"/>
      <c r="O32" s="127">
        <f>ROUNDDOWN(K31*O31,0)</f>
        <v>0</v>
      </c>
      <c r="P32" s="128"/>
      <c r="Q32" s="129">
        <f>+M32-O32</f>
        <v>0</v>
      </c>
      <c r="R32" s="130"/>
      <c r="S32" s="125"/>
      <c r="T32" s="126"/>
    </row>
    <row r="33" spans="2:23" ht="18.75" customHeight="1" thickBot="1">
      <c r="B33" s="29"/>
      <c r="C33" s="30"/>
      <c r="D33" s="148" t="s">
        <v>24</v>
      </c>
      <c r="E33" s="148"/>
      <c r="F33" s="148"/>
      <c r="G33" s="149"/>
      <c r="H33" s="31"/>
      <c r="I33" s="32"/>
      <c r="J33" s="32"/>
      <c r="K33" s="150">
        <f>+K17+K19+K21+K23+K25+K27+K31+K29</f>
        <v>0</v>
      </c>
      <c r="L33" s="150"/>
      <c r="M33" s="150">
        <f>+M18+M20+M22+M24+M26+M28+M32+M30</f>
        <v>0</v>
      </c>
      <c r="N33" s="150"/>
      <c r="O33" s="150">
        <f>+O18+O20+O22+O24+O26+O28+O32+O30</f>
        <v>0</v>
      </c>
      <c r="P33" s="150"/>
      <c r="Q33" s="150">
        <f>+Q18+Q20+Q22+Q24+Q26+Q28+Q32+Q30</f>
        <v>0</v>
      </c>
      <c r="R33" s="150"/>
      <c r="S33" s="151"/>
      <c r="T33" s="151"/>
      <c r="V33" s="48"/>
      <c r="W33" s="1" t="s">
        <v>42</v>
      </c>
    </row>
    <row r="34" spans="2:23" ht="18.75" customHeight="1" thickBot="1">
      <c r="B34" s="33"/>
      <c r="C34" s="34"/>
      <c r="D34" s="143" t="s">
        <v>14</v>
      </c>
      <c r="E34" s="143"/>
      <c r="F34" s="143"/>
      <c r="G34" s="144"/>
      <c r="H34" s="35">
        <v>10</v>
      </c>
      <c r="I34" s="36" t="s">
        <v>19</v>
      </c>
      <c r="J34" s="36"/>
      <c r="K34" s="145">
        <f>ROUND(K33*$H$34%,0)+V33</f>
        <v>0</v>
      </c>
      <c r="L34" s="145"/>
      <c r="M34" s="145">
        <f>IF(K33=M33,K34,ROUND(M33*$H$34%,0)+V35)</f>
        <v>0</v>
      </c>
      <c r="N34" s="145"/>
      <c r="O34" s="145">
        <f>ROUND(O33*$H$34%,0)+V34</f>
        <v>0</v>
      </c>
      <c r="P34" s="145"/>
      <c r="Q34" s="145">
        <f>+M34-O34</f>
        <v>0</v>
      </c>
      <c r="R34" s="145"/>
      <c r="S34" s="146"/>
      <c r="T34" s="147"/>
      <c r="V34" s="48"/>
      <c r="W34" s="1" t="s">
        <v>49</v>
      </c>
    </row>
    <row r="35" spans="2:23" ht="15" thickTop="1" thickBot="1">
      <c r="B35" s="176"/>
      <c r="C35" s="26"/>
      <c r="D35" s="178" t="s">
        <v>4</v>
      </c>
      <c r="E35" s="178"/>
      <c r="F35" s="178"/>
      <c r="G35" s="179"/>
      <c r="H35" s="182"/>
      <c r="I35" s="184"/>
      <c r="J35" s="184"/>
      <c r="K35" s="164">
        <f>+K33+K34</f>
        <v>0</v>
      </c>
      <c r="L35" s="164"/>
      <c r="M35" s="164">
        <f>+M33+M34</f>
        <v>0</v>
      </c>
      <c r="N35" s="164"/>
      <c r="O35" s="164">
        <f>+O33+O34</f>
        <v>0</v>
      </c>
      <c r="P35" s="164"/>
      <c r="Q35" s="164">
        <f>+Q33+Q34</f>
        <v>0</v>
      </c>
      <c r="R35" s="164"/>
      <c r="S35" s="166"/>
      <c r="T35" s="126"/>
      <c r="V35" s="48"/>
      <c r="W35" s="1" t="s">
        <v>47</v>
      </c>
    </row>
    <row r="36" spans="2:23" ht="14.25" thickBot="1">
      <c r="B36" s="177"/>
      <c r="C36" s="26"/>
      <c r="D36" s="180"/>
      <c r="E36" s="180"/>
      <c r="F36" s="180"/>
      <c r="G36" s="181"/>
      <c r="H36" s="183"/>
      <c r="I36" s="185"/>
      <c r="J36" s="185"/>
      <c r="K36" s="165"/>
      <c r="L36" s="165"/>
      <c r="M36" s="165"/>
      <c r="N36" s="165"/>
      <c r="O36" s="165"/>
      <c r="P36" s="165"/>
      <c r="Q36" s="165"/>
      <c r="R36" s="165"/>
      <c r="S36" s="167"/>
      <c r="T36" s="124"/>
    </row>
    <row r="37" spans="2:23">
      <c r="B37" s="168" t="s">
        <v>31</v>
      </c>
      <c r="C37" s="169"/>
      <c r="D37" s="169"/>
      <c r="E37" s="170"/>
      <c r="F37" s="37" t="s">
        <v>26</v>
      </c>
      <c r="G37" s="38" t="s">
        <v>15</v>
      </c>
      <c r="H37" s="171" t="s">
        <v>12</v>
      </c>
      <c r="I37" s="171"/>
      <c r="J37" s="171" t="str">
        <f>"既入金額"&amp;IF(N40=0,"","("&amp;TEXT(N40,"m/d")&amp;")")</f>
        <v>既入金額(3/31)</v>
      </c>
      <c r="K37" s="171"/>
      <c r="L37" s="172" t="s">
        <v>16</v>
      </c>
      <c r="M37" s="173"/>
      <c r="N37" s="173"/>
      <c r="O37" s="168" t="s">
        <v>17</v>
      </c>
      <c r="P37" s="169"/>
      <c r="Q37" s="170"/>
      <c r="R37" s="174" t="s">
        <v>18</v>
      </c>
      <c r="S37" s="169"/>
      <c r="T37" s="175"/>
    </row>
    <row r="38" spans="2:23" ht="40.5" customHeight="1" thickBot="1">
      <c r="B38" s="152"/>
      <c r="C38" s="153"/>
      <c r="D38" s="153"/>
      <c r="E38" s="154"/>
      <c r="F38" s="39"/>
      <c r="G38" s="40"/>
      <c r="H38" s="155">
        <f>K35</f>
        <v>0</v>
      </c>
      <c r="I38" s="155"/>
      <c r="J38" s="155">
        <f>SUMIF(N41:O60,"&gt;0",L41:M60)</f>
        <v>0</v>
      </c>
      <c r="K38" s="155"/>
      <c r="L38" s="157">
        <f>H38-J38</f>
        <v>0</v>
      </c>
      <c r="M38" s="158"/>
      <c r="N38" s="158"/>
      <c r="O38" s="159"/>
      <c r="P38" s="160"/>
      <c r="Q38" s="161"/>
      <c r="R38" s="162"/>
      <c r="S38" s="153"/>
      <c r="T38" s="163"/>
    </row>
    <row r="39" spans="2:23" ht="23.25" customHeight="1">
      <c r="G39" s="41" t="s">
        <v>32</v>
      </c>
      <c r="H39" s="41"/>
      <c r="I39" s="41"/>
      <c r="J39" s="42" t="str">
        <f>IF(J38&lt;&gt;O35,"既入金額エラー","既入金額OK")</f>
        <v>既入金額OK</v>
      </c>
      <c r="K39" s="41"/>
      <c r="L39" s="41"/>
    </row>
    <row r="40" spans="2:23">
      <c r="H40" s="43" t="s">
        <v>35</v>
      </c>
      <c r="I40" s="43"/>
      <c r="J40" s="44" t="s">
        <v>36</v>
      </c>
      <c r="K40" s="44"/>
      <c r="L40" s="43" t="s">
        <v>37</v>
      </c>
      <c r="M40" s="43"/>
      <c r="N40" s="195">
        <f>MAX(N41:O60)</f>
        <v>44286</v>
      </c>
      <c r="O40" s="195"/>
    </row>
    <row r="41" spans="2:23" ht="19.5" customHeight="1">
      <c r="G41" s="45" t="str">
        <f>IF(H41="","",IF(H41=$N$40,"⇒",""))</f>
        <v>⇒</v>
      </c>
      <c r="H41" s="196">
        <v>44286</v>
      </c>
      <c r="I41" s="196"/>
      <c r="J41" s="197">
        <v>5500000</v>
      </c>
      <c r="K41" s="197"/>
      <c r="L41" s="197"/>
      <c r="M41" s="197"/>
      <c r="N41" s="198">
        <f>IF(H41="","",IF(H41&lt;$T$4,H41,""))</f>
        <v>44286</v>
      </c>
      <c r="O41" s="199"/>
      <c r="P41" s="1" t="str">
        <f>IF(H41="","",IF(AND(N41&gt;0,L41=""),"入金金額が未記入です。",""))&amp;IF(AND(H41="",L41&lt;&gt;""),"締日が未記入です。","")</f>
        <v>入金金額が未記入です。</v>
      </c>
    </row>
    <row r="42" spans="2:23" ht="19.5" customHeight="1">
      <c r="G42" s="45" t="str">
        <f t="shared" ref="G42:G60" si="7">IF(H42="","",IF(H42=$N$40,"⇒",""))</f>
        <v/>
      </c>
      <c r="H42" s="196"/>
      <c r="I42" s="196"/>
      <c r="J42" s="197"/>
      <c r="K42" s="197"/>
      <c r="L42" s="197"/>
      <c r="M42" s="197"/>
      <c r="N42" s="198" t="str">
        <f t="shared" ref="N42:N60" si="8">IF(H42="","",IF(H42&lt;$T$4,H42,""))</f>
        <v/>
      </c>
      <c r="O42" s="199"/>
      <c r="P42" s="1" t="str">
        <f t="shared" ref="P42:P60" si="9">IF(H42="","",IF(AND(N42&gt;0,L42=""),"入金金額が未記入です。",""))&amp;IF(AND(H42="",L42&lt;&gt;""),"締日が未記入です。","")</f>
        <v/>
      </c>
    </row>
    <row r="43" spans="2:23" ht="19.5" customHeight="1">
      <c r="G43" s="45" t="str">
        <f t="shared" si="7"/>
        <v/>
      </c>
      <c r="H43" s="196"/>
      <c r="I43" s="196"/>
      <c r="J43" s="197"/>
      <c r="K43" s="197"/>
      <c r="L43" s="197"/>
      <c r="M43" s="197"/>
      <c r="N43" s="198" t="str">
        <f t="shared" si="8"/>
        <v/>
      </c>
      <c r="O43" s="199"/>
      <c r="P43" s="1" t="str">
        <f t="shared" si="9"/>
        <v/>
      </c>
    </row>
    <row r="44" spans="2:23" ht="19.5" customHeight="1">
      <c r="G44" s="45" t="str">
        <f t="shared" si="7"/>
        <v/>
      </c>
      <c r="H44" s="196"/>
      <c r="I44" s="196"/>
      <c r="J44" s="197"/>
      <c r="K44" s="197"/>
      <c r="L44" s="197"/>
      <c r="M44" s="197"/>
      <c r="N44" s="198" t="str">
        <f t="shared" si="8"/>
        <v/>
      </c>
      <c r="O44" s="199"/>
      <c r="P44" s="1" t="str">
        <f t="shared" si="9"/>
        <v/>
      </c>
    </row>
    <row r="45" spans="2:23" ht="19.5" customHeight="1">
      <c r="G45" s="45" t="str">
        <f t="shared" si="7"/>
        <v/>
      </c>
      <c r="H45" s="196"/>
      <c r="I45" s="196"/>
      <c r="J45" s="197"/>
      <c r="K45" s="197"/>
      <c r="L45" s="197"/>
      <c r="M45" s="197"/>
      <c r="N45" s="198" t="str">
        <f t="shared" si="8"/>
        <v/>
      </c>
      <c r="O45" s="199"/>
      <c r="P45" s="1" t="str">
        <f t="shared" si="9"/>
        <v/>
      </c>
    </row>
    <row r="46" spans="2:23" ht="19.5" customHeight="1">
      <c r="G46" s="45" t="str">
        <f t="shared" si="7"/>
        <v/>
      </c>
      <c r="H46" s="196"/>
      <c r="I46" s="196"/>
      <c r="J46" s="197"/>
      <c r="K46" s="197"/>
      <c r="L46" s="197"/>
      <c r="M46" s="197"/>
      <c r="N46" s="198" t="str">
        <f t="shared" si="8"/>
        <v/>
      </c>
      <c r="O46" s="199"/>
      <c r="P46" s="1" t="str">
        <f t="shared" si="9"/>
        <v/>
      </c>
    </row>
    <row r="47" spans="2:23" ht="19.5" customHeight="1">
      <c r="G47" s="45" t="str">
        <f t="shared" si="7"/>
        <v/>
      </c>
      <c r="H47" s="196"/>
      <c r="I47" s="196"/>
      <c r="J47" s="197"/>
      <c r="K47" s="197"/>
      <c r="L47" s="197"/>
      <c r="M47" s="197"/>
      <c r="N47" s="198" t="str">
        <f t="shared" si="8"/>
        <v/>
      </c>
      <c r="O47" s="199"/>
      <c r="P47" s="1" t="str">
        <f t="shared" si="9"/>
        <v/>
      </c>
    </row>
    <row r="48" spans="2:23" ht="19.5" customHeight="1">
      <c r="G48" s="45" t="str">
        <f t="shared" si="7"/>
        <v/>
      </c>
      <c r="H48" s="196"/>
      <c r="I48" s="196"/>
      <c r="J48" s="197"/>
      <c r="K48" s="197"/>
      <c r="L48" s="197"/>
      <c r="M48" s="197"/>
      <c r="N48" s="198" t="str">
        <f t="shared" si="8"/>
        <v/>
      </c>
      <c r="O48" s="199"/>
      <c r="P48" s="1" t="str">
        <f t="shared" si="9"/>
        <v/>
      </c>
    </row>
    <row r="49" spans="7:16" ht="19.5" customHeight="1">
      <c r="G49" s="45" t="str">
        <f t="shared" si="7"/>
        <v/>
      </c>
      <c r="H49" s="196"/>
      <c r="I49" s="196"/>
      <c r="J49" s="197"/>
      <c r="K49" s="197"/>
      <c r="L49" s="197"/>
      <c r="M49" s="197"/>
      <c r="N49" s="198" t="str">
        <f t="shared" si="8"/>
        <v/>
      </c>
      <c r="O49" s="199"/>
      <c r="P49" s="1" t="str">
        <f t="shared" si="9"/>
        <v/>
      </c>
    </row>
    <row r="50" spans="7:16" ht="19.5" customHeight="1">
      <c r="G50" s="45" t="str">
        <f t="shared" si="7"/>
        <v/>
      </c>
      <c r="H50" s="196"/>
      <c r="I50" s="196"/>
      <c r="J50" s="197"/>
      <c r="K50" s="197"/>
      <c r="L50" s="197"/>
      <c r="M50" s="197"/>
      <c r="N50" s="198" t="str">
        <f t="shared" si="8"/>
        <v/>
      </c>
      <c r="O50" s="199"/>
      <c r="P50" s="1" t="str">
        <f t="shared" si="9"/>
        <v/>
      </c>
    </row>
    <row r="51" spans="7:16" ht="19.5" customHeight="1">
      <c r="G51" s="45" t="str">
        <f t="shared" si="7"/>
        <v/>
      </c>
      <c r="H51" s="196"/>
      <c r="I51" s="196"/>
      <c r="J51" s="197"/>
      <c r="K51" s="197"/>
      <c r="L51" s="197"/>
      <c r="M51" s="197"/>
      <c r="N51" s="198" t="str">
        <f t="shared" si="8"/>
        <v/>
      </c>
      <c r="O51" s="199"/>
      <c r="P51" s="1" t="str">
        <f t="shared" si="9"/>
        <v/>
      </c>
    </row>
    <row r="52" spans="7:16" ht="19.5" customHeight="1">
      <c r="G52" s="45" t="str">
        <f t="shared" si="7"/>
        <v/>
      </c>
      <c r="H52" s="196"/>
      <c r="I52" s="196"/>
      <c r="J52" s="197"/>
      <c r="K52" s="197"/>
      <c r="L52" s="197"/>
      <c r="M52" s="197"/>
      <c r="N52" s="198" t="str">
        <f t="shared" si="8"/>
        <v/>
      </c>
      <c r="O52" s="199"/>
      <c r="P52" s="1" t="str">
        <f t="shared" si="9"/>
        <v/>
      </c>
    </row>
    <row r="53" spans="7:16" ht="19.5" customHeight="1">
      <c r="G53" s="45" t="str">
        <f t="shared" si="7"/>
        <v/>
      </c>
      <c r="H53" s="196"/>
      <c r="I53" s="196"/>
      <c r="J53" s="197"/>
      <c r="K53" s="197"/>
      <c r="L53" s="197"/>
      <c r="M53" s="197"/>
      <c r="N53" s="198" t="str">
        <f t="shared" si="8"/>
        <v/>
      </c>
      <c r="O53" s="199"/>
      <c r="P53" s="1" t="str">
        <f t="shared" si="9"/>
        <v/>
      </c>
    </row>
    <row r="54" spans="7:16" ht="19.5" customHeight="1">
      <c r="G54" s="45" t="str">
        <f t="shared" si="7"/>
        <v/>
      </c>
      <c r="H54" s="196"/>
      <c r="I54" s="196"/>
      <c r="J54" s="197"/>
      <c r="K54" s="197"/>
      <c r="L54" s="197"/>
      <c r="M54" s="197"/>
      <c r="N54" s="198" t="str">
        <f t="shared" si="8"/>
        <v/>
      </c>
      <c r="O54" s="199"/>
      <c r="P54" s="1" t="str">
        <f t="shared" si="9"/>
        <v/>
      </c>
    </row>
    <row r="55" spans="7:16" ht="19.5" customHeight="1">
      <c r="G55" s="45" t="str">
        <f t="shared" si="7"/>
        <v/>
      </c>
      <c r="H55" s="196"/>
      <c r="I55" s="196"/>
      <c r="J55" s="197"/>
      <c r="K55" s="197"/>
      <c r="L55" s="197"/>
      <c r="M55" s="197"/>
      <c r="N55" s="198" t="str">
        <f t="shared" si="8"/>
        <v/>
      </c>
      <c r="O55" s="199"/>
      <c r="P55" s="1" t="str">
        <f t="shared" si="9"/>
        <v/>
      </c>
    </row>
    <row r="56" spans="7:16" ht="19.5" customHeight="1">
      <c r="G56" s="45" t="str">
        <f t="shared" si="7"/>
        <v/>
      </c>
      <c r="H56" s="196"/>
      <c r="I56" s="196"/>
      <c r="J56" s="197"/>
      <c r="K56" s="197"/>
      <c r="L56" s="197"/>
      <c r="M56" s="197"/>
      <c r="N56" s="198" t="str">
        <f t="shared" si="8"/>
        <v/>
      </c>
      <c r="O56" s="199"/>
      <c r="P56" s="1" t="str">
        <f t="shared" si="9"/>
        <v/>
      </c>
    </row>
    <row r="57" spans="7:16" ht="19.5" customHeight="1">
      <c r="G57" s="45" t="str">
        <f t="shared" si="7"/>
        <v/>
      </c>
      <c r="H57" s="196"/>
      <c r="I57" s="196"/>
      <c r="J57" s="197"/>
      <c r="K57" s="197"/>
      <c r="L57" s="197"/>
      <c r="M57" s="197"/>
      <c r="N57" s="198" t="str">
        <f t="shared" si="8"/>
        <v/>
      </c>
      <c r="O57" s="199"/>
      <c r="P57" s="1" t="str">
        <f t="shared" si="9"/>
        <v/>
      </c>
    </row>
    <row r="58" spans="7:16" ht="19.5" customHeight="1">
      <c r="G58" s="45" t="str">
        <f t="shared" si="7"/>
        <v/>
      </c>
      <c r="H58" s="196"/>
      <c r="I58" s="196"/>
      <c r="J58" s="197"/>
      <c r="K58" s="197"/>
      <c r="L58" s="197"/>
      <c r="M58" s="197"/>
      <c r="N58" s="198" t="str">
        <f t="shared" si="8"/>
        <v/>
      </c>
      <c r="O58" s="199"/>
      <c r="P58" s="1" t="str">
        <f t="shared" si="9"/>
        <v/>
      </c>
    </row>
    <row r="59" spans="7:16" ht="19.5" customHeight="1">
      <c r="G59" s="45" t="str">
        <f t="shared" si="7"/>
        <v/>
      </c>
      <c r="H59" s="196"/>
      <c r="I59" s="196"/>
      <c r="J59" s="197"/>
      <c r="K59" s="197"/>
      <c r="L59" s="197"/>
      <c r="M59" s="197"/>
      <c r="N59" s="198" t="str">
        <f t="shared" si="8"/>
        <v/>
      </c>
      <c r="O59" s="199"/>
      <c r="P59" s="1" t="str">
        <f t="shared" si="9"/>
        <v/>
      </c>
    </row>
    <row r="60" spans="7:16" ht="19.5" customHeight="1" thickBot="1">
      <c r="G60" s="45" t="str">
        <f t="shared" si="7"/>
        <v/>
      </c>
      <c r="H60" s="200"/>
      <c r="I60" s="200"/>
      <c r="J60" s="201"/>
      <c r="K60" s="201"/>
      <c r="L60" s="201"/>
      <c r="M60" s="201"/>
      <c r="N60" s="198" t="str">
        <f t="shared" si="8"/>
        <v/>
      </c>
      <c r="O60" s="199"/>
      <c r="P60" s="1" t="str">
        <f t="shared" si="9"/>
        <v/>
      </c>
    </row>
    <row r="61" spans="7:16" ht="19.5" customHeight="1" thickTop="1">
      <c r="H61" s="202" t="s">
        <v>38</v>
      </c>
      <c r="I61" s="202"/>
      <c r="J61" s="202">
        <f>SUM(J41:K60)</f>
        <v>5500000</v>
      </c>
      <c r="K61" s="202"/>
      <c r="L61" s="202">
        <f>SUM(L41:M60)</f>
        <v>0</v>
      </c>
      <c r="M61" s="202"/>
    </row>
    <row r="62" spans="7:16" ht="19.5" customHeight="1">
      <c r="H62" s="46"/>
      <c r="I62" s="46"/>
      <c r="J62" s="46"/>
      <c r="K62" s="46"/>
      <c r="L62" s="46"/>
      <c r="M62" s="46"/>
    </row>
    <row r="63" spans="7:16" ht="19.5" customHeight="1">
      <c r="H63" s="46"/>
      <c r="I63" s="46"/>
      <c r="J63" s="46"/>
      <c r="K63" s="46"/>
      <c r="L63" s="46"/>
      <c r="M63" s="46"/>
    </row>
    <row r="64" spans="7:16" ht="19.5" customHeight="1">
      <c r="H64" s="46"/>
      <c r="I64" s="46"/>
      <c r="J64" s="46"/>
      <c r="K64" s="46"/>
      <c r="L64" s="46"/>
      <c r="M64" s="46"/>
    </row>
    <row r="65" spans="8:13" ht="19.5" customHeight="1">
      <c r="H65" s="46"/>
      <c r="I65" s="46"/>
      <c r="J65" s="46"/>
      <c r="K65" s="46"/>
      <c r="L65" s="46"/>
      <c r="M65" s="46"/>
    </row>
    <row r="66" spans="8:13" ht="19.5" customHeight="1">
      <c r="H66" s="46"/>
      <c r="I66" s="46"/>
      <c r="J66" s="46"/>
      <c r="K66" s="46"/>
      <c r="L66" s="46"/>
      <c r="M66" s="46"/>
    </row>
    <row r="67" spans="8:13" ht="19.5" customHeight="1">
      <c r="H67" s="46"/>
      <c r="I67" s="46"/>
      <c r="J67" s="46"/>
      <c r="K67" s="46"/>
      <c r="L67" s="46"/>
      <c r="M67" s="46"/>
    </row>
    <row r="68" spans="8:13" ht="19.5" customHeight="1"/>
    <row r="69" spans="8:13" ht="19.5" customHeight="1"/>
    <row r="70" spans="8:13" ht="19.5" customHeight="1"/>
    <row r="71" spans="8:13" ht="19.5" customHeight="1"/>
    <row r="72" spans="8:13" ht="19.5" customHeight="1"/>
    <row r="73" spans="8:13" ht="19.5" customHeight="1"/>
    <row r="74" spans="8:13" ht="19.5" customHeight="1"/>
    <row r="75" spans="8:13" ht="19.5" customHeight="1"/>
    <row r="76" spans="8:13" ht="19.5" customHeight="1"/>
    <row r="77" spans="8:13" ht="19.5" customHeight="1"/>
    <row r="78" spans="8:13" ht="19.5" customHeight="1"/>
    <row r="79" spans="8:13" ht="19.5" customHeight="1"/>
    <row r="80" spans="8:13"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sheetData>
  <sheetProtection algorithmName="SHA-512" hashValue="BGipSdT3bOwPdKyTDw4S+19cDs2hSpjXGt3e8a49iHQQPDo4tK8WC8wnCxL2oCDe8RmNnPEh5TcAP0wNQNTHWQ==" saltValue="mt5HOW4yw+OduCSH/pk3xw==" spinCount="100000" sheet="1" scenarios="1" formatCells="0"/>
  <mergeCells count="263">
    <mergeCell ref="H60:I60"/>
    <mergeCell ref="J60:K60"/>
    <mergeCell ref="L60:M60"/>
    <mergeCell ref="N60:O60"/>
    <mergeCell ref="H61:I61"/>
    <mergeCell ref="J61:K61"/>
    <mergeCell ref="L61:M61"/>
    <mergeCell ref="H58:I58"/>
    <mergeCell ref="J58:K58"/>
    <mergeCell ref="L58:M58"/>
    <mergeCell ref="N58:O58"/>
    <mergeCell ref="H59:I59"/>
    <mergeCell ref="J59:K59"/>
    <mergeCell ref="L59:M59"/>
    <mergeCell ref="N59:O59"/>
    <mergeCell ref="H56:I56"/>
    <mergeCell ref="J56:K56"/>
    <mergeCell ref="L56:M56"/>
    <mergeCell ref="N56:O56"/>
    <mergeCell ref="H57:I57"/>
    <mergeCell ref="J57:K57"/>
    <mergeCell ref="L57:M57"/>
    <mergeCell ref="N57:O57"/>
    <mergeCell ref="H54:I54"/>
    <mergeCell ref="J54:K54"/>
    <mergeCell ref="L54:M54"/>
    <mergeCell ref="N54:O54"/>
    <mergeCell ref="H55:I55"/>
    <mergeCell ref="J55:K55"/>
    <mergeCell ref="L55:M55"/>
    <mergeCell ref="N55:O55"/>
    <mergeCell ref="H52:I52"/>
    <mergeCell ref="J52:K52"/>
    <mergeCell ref="L52:M52"/>
    <mergeCell ref="N52:O52"/>
    <mergeCell ref="H53:I53"/>
    <mergeCell ref="J53:K53"/>
    <mergeCell ref="L53:M53"/>
    <mergeCell ref="N53:O53"/>
    <mergeCell ref="H50:I50"/>
    <mergeCell ref="J50:K50"/>
    <mergeCell ref="L50:M50"/>
    <mergeCell ref="N50:O50"/>
    <mergeCell ref="H51:I51"/>
    <mergeCell ref="J51:K51"/>
    <mergeCell ref="L51:M51"/>
    <mergeCell ref="N51:O51"/>
    <mergeCell ref="H48:I48"/>
    <mergeCell ref="J48:K48"/>
    <mergeCell ref="L48:M48"/>
    <mergeCell ref="N48:O48"/>
    <mergeCell ref="H49:I49"/>
    <mergeCell ref="J49:K49"/>
    <mergeCell ref="L49:M49"/>
    <mergeCell ref="N49:O49"/>
    <mergeCell ref="H46:I46"/>
    <mergeCell ref="J46:K46"/>
    <mergeCell ref="L46:M46"/>
    <mergeCell ref="N46:O46"/>
    <mergeCell ref="H47:I47"/>
    <mergeCell ref="J47:K47"/>
    <mergeCell ref="L47:M47"/>
    <mergeCell ref="N47:O47"/>
    <mergeCell ref="H44:I44"/>
    <mergeCell ref="J44:K44"/>
    <mergeCell ref="L44:M44"/>
    <mergeCell ref="N44:O44"/>
    <mergeCell ref="H45:I45"/>
    <mergeCell ref="J45:K45"/>
    <mergeCell ref="L45:M45"/>
    <mergeCell ref="N45:O45"/>
    <mergeCell ref="H42:I42"/>
    <mergeCell ref="J42:K42"/>
    <mergeCell ref="L42:M42"/>
    <mergeCell ref="N42:O42"/>
    <mergeCell ref="H43:I43"/>
    <mergeCell ref="J43:K43"/>
    <mergeCell ref="L43:M43"/>
    <mergeCell ref="N43:O43"/>
    <mergeCell ref="N40:O40"/>
    <mergeCell ref="H41:I41"/>
    <mergeCell ref="J41:K41"/>
    <mergeCell ref="L41:M41"/>
    <mergeCell ref="N41:O41"/>
    <mergeCell ref="B38:E38"/>
    <mergeCell ref="H38:I38"/>
    <mergeCell ref="J38:K38"/>
    <mergeCell ref="L38:N38"/>
    <mergeCell ref="O38:Q38"/>
    <mergeCell ref="R38:T38"/>
    <mergeCell ref="M35:N36"/>
    <mergeCell ref="O35:P36"/>
    <mergeCell ref="Q35:R36"/>
    <mergeCell ref="S35:T36"/>
    <mergeCell ref="B37:E37"/>
    <mergeCell ref="H37:I37"/>
    <mergeCell ref="J37:K37"/>
    <mergeCell ref="L37:N37"/>
    <mergeCell ref="O37:Q37"/>
    <mergeCell ref="R37:T37"/>
    <mergeCell ref="B35:B36"/>
    <mergeCell ref="D35:G36"/>
    <mergeCell ref="H35:H36"/>
    <mergeCell ref="I35:I36"/>
    <mergeCell ref="J35:J36"/>
    <mergeCell ref="K35:L36"/>
    <mergeCell ref="D34:G34"/>
    <mergeCell ref="K34:L34"/>
    <mergeCell ref="M34:N34"/>
    <mergeCell ref="O34:P34"/>
    <mergeCell ref="Q34:R34"/>
    <mergeCell ref="S34:T34"/>
    <mergeCell ref="D33:G33"/>
    <mergeCell ref="K33:L33"/>
    <mergeCell ref="M33:N33"/>
    <mergeCell ref="O33:P33"/>
    <mergeCell ref="Q33:R33"/>
    <mergeCell ref="S33:T33"/>
    <mergeCell ref="K31:L32"/>
    <mergeCell ref="M31:N31"/>
    <mergeCell ref="O31:P31"/>
    <mergeCell ref="Q31:R31"/>
    <mergeCell ref="S31:T32"/>
    <mergeCell ref="M32:N32"/>
    <mergeCell ref="O32:P32"/>
    <mergeCell ref="Q32:R32"/>
    <mergeCell ref="B31:B32"/>
    <mergeCell ref="C31:C32"/>
    <mergeCell ref="D31:G32"/>
    <mergeCell ref="H31:H32"/>
    <mergeCell ref="I31:I32"/>
    <mergeCell ref="J31:J32"/>
    <mergeCell ref="K29:L30"/>
    <mergeCell ref="M29:N29"/>
    <mergeCell ref="O29:P29"/>
    <mergeCell ref="Q29:R29"/>
    <mergeCell ref="S29:T30"/>
    <mergeCell ref="M30:N30"/>
    <mergeCell ref="O30:P30"/>
    <mergeCell ref="Q30:R30"/>
    <mergeCell ref="B29:B30"/>
    <mergeCell ref="C29:C30"/>
    <mergeCell ref="D29:G30"/>
    <mergeCell ref="H29:H30"/>
    <mergeCell ref="I29:I30"/>
    <mergeCell ref="J29:J30"/>
    <mergeCell ref="K27:L28"/>
    <mergeCell ref="M27:N27"/>
    <mergeCell ref="O27:P27"/>
    <mergeCell ref="Q27:R27"/>
    <mergeCell ref="S27:T28"/>
    <mergeCell ref="M28:N28"/>
    <mergeCell ref="O28:P28"/>
    <mergeCell ref="Q28:R28"/>
    <mergeCell ref="B27:B28"/>
    <mergeCell ref="C27:C28"/>
    <mergeCell ref="D27:G28"/>
    <mergeCell ref="H27:H28"/>
    <mergeCell ref="I27:I28"/>
    <mergeCell ref="J27:J28"/>
    <mergeCell ref="K25:L26"/>
    <mergeCell ref="M25:N25"/>
    <mergeCell ref="O25:P25"/>
    <mergeCell ref="Q25:R25"/>
    <mergeCell ref="S25:T26"/>
    <mergeCell ref="M26:N26"/>
    <mergeCell ref="O26:P26"/>
    <mergeCell ref="Q26:R26"/>
    <mergeCell ref="B25:B26"/>
    <mergeCell ref="C25:C26"/>
    <mergeCell ref="D25:G26"/>
    <mergeCell ref="H25:H26"/>
    <mergeCell ref="I25:I26"/>
    <mergeCell ref="J25:J26"/>
    <mergeCell ref="K23:L24"/>
    <mergeCell ref="M23:N23"/>
    <mergeCell ref="O23:P23"/>
    <mergeCell ref="Q23:R23"/>
    <mergeCell ref="S23:T24"/>
    <mergeCell ref="M24:N24"/>
    <mergeCell ref="O24:P24"/>
    <mergeCell ref="Q24:R24"/>
    <mergeCell ref="B23:B24"/>
    <mergeCell ref="C23:C24"/>
    <mergeCell ref="D23:G24"/>
    <mergeCell ref="H23:H24"/>
    <mergeCell ref="I23:I24"/>
    <mergeCell ref="J23:J24"/>
    <mergeCell ref="Q21:R21"/>
    <mergeCell ref="S21:T22"/>
    <mergeCell ref="M22:N22"/>
    <mergeCell ref="O22:P22"/>
    <mergeCell ref="Q22:R22"/>
    <mergeCell ref="B21:B22"/>
    <mergeCell ref="C21:C22"/>
    <mergeCell ref="D21:G22"/>
    <mergeCell ref="H21:H22"/>
    <mergeCell ref="I21:I22"/>
    <mergeCell ref="J21:J22"/>
    <mergeCell ref="B19:B20"/>
    <mergeCell ref="C19:C20"/>
    <mergeCell ref="D19:G20"/>
    <mergeCell ref="H19:H20"/>
    <mergeCell ref="I19:I20"/>
    <mergeCell ref="J19:J20"/>
    <mergeCell ref="K21:L22"/>
    <mergeCell ref="M21:N21"/>
    <mergeCell ref="O21:P21"/>
    <mergeCell ref="Q18:R18"/>
    <mergeCell ref="K19:L20"/>
    <mergeCell ref="M19:N19"/>
    <mergeCell ref="O19:P19"/>
    <mergeCell ref="Q19:R19"/>
    <mergeCell ref="S19:T20"/>
    <mergeCell ref="M20:N20"/>
    <mergeCell ref="O20:P20"/>
    <mergeCell ref="Q20:R20"/>
    <mergeCell ref="K14:L16"/>
    <mergeCell ref="M14:N16"/>
    <mergeCell ref="O14:P16"/>
    <mergeCell ref="Q14:R16"/>
    <mergeCell ref="S14:T16"/>
    <mergeCell ref="B17:B18"/>
    <mergeCell ref="C17:C18"/>
    <mergeCell ref="D17:G18"/>
    <mergeCell ref="H17:H18"/>
    <mergeCell ref="I17:I18"/>
    <mergeCell ref="B14:B16"/>
    <mergeCell ref="C14:C16"/>
    <mergeCell ref="D14:G16"/>
    <mergeCell ref="H14:H16"/>
    <mergeCell ref="I14:I16"/>
    <mergeCell ref="J14:J16"/>
    <mergeCell ref="J17:J18"/>
    <mergeCell ref="K17:L18"/>
    <mergeCell ref="M17:N17"/>
    <mergeCell ref="O17:P17"/>
    <mergeCell ref="Q17:R17"/>
    <mergeCell ref="S17:T18"/>
    <mergeCell ref="M18:N18"/>
    <mergeCell ref="O18:P18"/>
    <mergeCell ref="B1:T2"/>
    <mergeCell ref="K5:L5"/>
    <mergeCell ref="M5:O5"/>
    <mergeCell ref="K6:L6"/>
    <mergeCell ref="M6:N6"/>
    <mergeCell ref="K7:L7"/>
    <mergeCell ref="M7:S7"/>
    <mergeCell ref="B11:C12"/>
    <mergeCell ref="D11:I12"/>
    <mergeCell ref="K11:L11"/>
    <mergeCell ref="M11:N11"/>
    <mergeCell ref="P11:Q11"/>
    <mergeCell ref="K12:L12"/>
    <mergeCell ref="M12:Q12"/>
    <mergeCell ref="B8:D9"/>
    <mergeCell ref="E8:I9"/>
    <mergeCell ref="K8:L8"/>
    <mergeCell ref="M8:S8"/>
    <mergeCell ref="M9:S9"/>
    <mergeCell ref="K10:L10"/>
    <mergeCell ref="M10:P10"/>
    <mergeCell ref="R10:T10"/>
  </mergeCells>
  <phoneticPr fontId="1"/>
  <dataValidations count="3">
    <dataValidation type="textLength" imeMode="off" operator="equal" allowBlank="1" showInputMessage="1" showErrorMessage="1" errorTitle="業者コード" error="7桁の業者コードを入力してください。" sqref="M5:O5">
      <formula1>7</formula1>
    </dataValidation>
    <dataValidation type="list" allowBlank="1" showInputMessage="1" showErrorMessage="1" sqref="S11">
      <formula1>"普通,当座"</formula1>
    </dataValidation>
    <dataValidation imeMode="halfKatakana" allowBlank="1" showInputMessage="1" showErrorMessage="1" sqref="M12:M13 N13:Q13"/>
  </dataValidations>
  <printOptions horizontalCentered="1" verticalCentered="1"/>
  <pageMargins left="0.15748031496062992" right="0.15748031496062992" top="0.27559055118110237" bottom="0.51181102362204722" header="3.937007874015748E-2" footer="7.874015748031496E-2"/>
  <pageSetup paperSize="9" scale="97" orientation="landscape" blackAndWhite="1" horizontalDpi="300" verticalDpi="300" r:id="rId1"/>
  <headerFooter alignWithMargins="0">
    <oddFooter>&amp;L&amp;"ＭＳ Ｐ明朝,標準"&amp;10●太枠は記入しないでください。
&amp;C&amp;"ＭＳ Ｐ明朝,標準"&amp;10●工事出来高は毎月末日締め翌月最終営業日の前日支払です。&amp;"ＭＳ Ｐゴシック,標準"
&amp;R&amp;"ＭＳ Ｐ明朝,標準"●必ず貴社コードをご記入ください。
ver.20220519</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6" sqref="A6"/>
    </sheetView>
  </sheetViews>
  <sheetFormatPr defaultRowHeight="13.5"/>
  <cols>
    <col min="1" max="1" width="13" customWidth="1"/>
    <col min="2" max="2" width="29.5" bestFit="1" customWidth="1"/>
  </cols>
  <sheetData>
    <row r="2" spans="1:2">
      <c r="A2" s="47">
        <v>44398</v>
      </c>
      <c r="B2" t="s">
        <v>44</v>
      </c>
    </row>
    <row r="3" spans="1:2">
      <c r="A3" s="47">
        <v>44519</v>
      </c>
      <c r="B3" t="s">
        <v>45</v>
      </c>
    </row>
    <row r="4" spans="1:2">
      <c r="A4" s="47">
        <v>44568</v>
      </c>
      <c r="B4" t="s">
        <v>48</v>
      </c>
    </row>
    <row r="5" spans="1:2">
      <c r="A5" s="47">
        <v>44700</v>
      </c>
      <c r="B5"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 (既入金手入力)</vt:lpstr>
      <vt:lpstr>請求書 (入金管理タイプ)</vt:lpstr>
      <vt:lpstr>変更履歴</vt:lpstr>
      <vt:lpstr>'請求書 (既入金手入力)'!Print_Area</vt:lpstr>
      <vt:lpstr>'請求書 (入金管理タイプ)'!Print_Area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武田俊男</dc:creator>
  <cp:lastModifiedBy>a-saito</cp:lastModifiedBy>
  <cp:lastPrinted>2022-05-19T04:53:38Z</cp:lastPrinted>
  <dcterms:created xsi:type="dcterms:W3CDTF">2002-04-17T01:00:52Z</dcterms:created>
  <dcterms:modified xsi:type="dcterms:W3CDTF">2022-05-19T04:53:44Z</dcterms:modified>
</cp:coreProperties>
</file>